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1" i="4"/>
  <c r="I21"/>
  <c r="J21"/>
  <c r="K21"/>
  <c r="L21"/>
  <c r="M21"/>
  <c r="N21"/>
  <c r="O21"/>
  <c r="P21"/>
  <c r="Q21"/>
  <c r="R21"/>
  <c r="G21"/>
  <c r="H21" i="2"/>
  <c r="I21"/>
  <c r="J21"/>
  <c r="K21"/>
  <c r="L21"/>
  <c r="M21"/>
  <c r="N21"/>
  <c r="O21"/>
  <c r="P21"/>
  <c r="Q21"/>
  <c r="R21"/>
  <c r="G21"/>
  <c r="G21" i="3" s="1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I21"/>
  <c r="J21"/>
  <c r="K21"/>
  <c r="L21"/>
  <c r="M21"/>
  <c r="N21"/>
  <c r="O21"/>
  <c r="P21"/>
  <c r="Q21"/>
  <c r="R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E44" i="4"/>
  <c r="F44"/>
  <c r="E44" i="2"/>
  <c r="F44"/>
  <c r="E43" i="4"/>
  <c r="F43"/>
  <c r="E43" i="2"/>
  <c r="F43"/>
  <c r="R20" i="3" l="1"/>
  <c r="P20"/>
  <c r="N20"/>
  <c r="L20"/>
  <c r="J20"/>
  <c r="H20"/>
  <c r="Q20"/>
  <c r="O20"/>
  <c r="M20"/>
  <c r="K20"/>
  <c r="I20"/>
  <c r="G20"/>
  <c r="D44" i="2"/>
  <c r="F44" i="3"/>
  <c r="D44" i="4"/>
  <c r="E44" i="3"/>
  <c r="D43" i="2"/>
  <c r="D43" i="4"/>
  <c r="E43" i="3"/>
  <c r="F43"/>
  <c r="H49" i="4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H49" i="2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G47" i="4"/>
  <c r="H47"/>
  <c r="I47"/>
  <c r="J47"/>
  <c r="K47"/>
  <c r="L47"/>
  <c r="M47"/>
  <c r="N47"/>
  <c r="O47"/>
  <c r="P47"/>
  <c r="Q47"/>
  <c r="R47"/>
  <c r="D44" i="3" l="1"/>
  <c r="D43"/>
  <c r="E50" i="4"/>
  <c r="E50" i="2"/>
  <c r="Q50" i="3"/>
  <c r="O50"/>
  <c r="M50"/>
  <c r="K50"/>
  <c r="I50"/>
  <c r="R50"/>
  <c r="P50"/>
  <c r="N50"/>
  <c r="L50"/>
  <c r="J50"/>
  <c r="H50"/>
  <c r="F50" i="2"/>
  <c r="F50" i="4"/>
  <c r="G50" i="3"/>
  <c r="H47" i="2"/>
  <c r="I47"/>
  <c r="J47"/>
  <c r="K47"/>
  <c r="L47"/>
  <c r="M47"/>
  <c r="N47"/>
  <c r="O47"/>
  <c r="P47"/>
  <c r="Q47"/>
  <c r="R47"/>
  <c r="G47"/>
  <c r="F22" i="4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D50" l="1"/>
  <c r="D50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F50" i="3"/>
  <c r="E50"/>
  <c r="N48" i="2"/>
  <c r="N46" s="1"/>
  <c r="M48"/>
  <c r="M46" l="1"/>
  <c r="E21" i="7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49" i="3" l="1"/>
  <c r="M49"/>
  <c r="N48" i="4"/>
  <c r="N46" s="1"/>
  <c r="M48"/>
  <c r="M46" s="1"/>
  <c r="N47" i="3"/>
  <c r="M47"/>
  <c r="M43" i="5"/>
  <c r="L43"/>
  <c r="L43" i="6"/>
  <c r="M43"/>
  <c r="E47" i="2"/>
  <c r="E47" i="4"/>
  <c r="L47" i="3"/>
  <c r="G48" i="2"/>
  <c r="H48"/>
  <c r="I48"/>
  <c r="J48"/>
  <c r="K48"/>
  <c r="L48"/>
  <c r="O48"/>
  <c r="P48"/>
  <c r="Q48"/>
  <c r="R48"/>
  <c r="G48" i="4"/>
  <c r="G46" s="1"/>
  <c r="H48"/>
  <c r="H46" s="1"/>
  <c r="I48"/>
  <c r="I46" s="1"/>
  <c r="J48"/>
  <c r="J46" s="1"/>
  <c r="K48"/>
  <c r="K46" s="1"/>
  <c r="L48"/>
  <c r="L46" s="1"/>
  <c r="O48"/>
  <c r="O46" s="1"/>
  <c r="P48"/>
  <c r="P46" s="1"/>
  <c r="Q48"/>
  <c r="Q46" s="1"/>
  <c r="R48"/>
  <c r="R46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0" i="3"/>
  <c r="C22" i="7"/>
  <c r="N48" i="3" l="1"/>
  <c r="N46" s="1"/>
  <c r="M48"/>
  <c r="M46" s="1"/>
  <c r="F20" i="4"/>
  <c r="E20"/>
  <c r="E20" i="2"/>
  <c r="F20"/>
  <c r="F49" i="4"/>
  <c r="F48"/>
  <c r="F48" i="2"/>
  <c r="E49"/>
  <c r="H46"/>
  <c r="H47" i="3"/>
  <c r="F47" i="4"/>
  <c r="D47" s="1"/>
  <c r="E49"/>
  <c r="E48"/>
  <c r="R46" i="2"/>
  <c r="F49"/>
  <c r="E48"/>
  <c r="F47"/>
  <c r="D23" i="4"/>
  <c r="E42" i="3"/>
  <c r="E39"/>
  <c r="E37"/>
  <c r="E36"/>
  <c r="E33"/>
  <c r="F45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45"/>
  <c r="E41"/>
  <c r="E40"/>
  <c r="E38"/>
  <c r="E35"/>
  <c r="E34"/>
  <c r="E32"/>
  <c r="E31"/>
  <c r="E30"/>
  <c r="E29"/>
  <c r="E28"/>
  <c r="E27"/>
  <c r="D27" s="1"/>
  <c r="E26"/>
  <c r="E25"/>
  <c r="E24"/>
  <c r="E23"/>
  <c r="E22"/>
  <c r="E21"/>
  <c r="P46" i="2"/>
  <c r="L46"/>
  <c r="J46"/>
  <c r="Q46"/>
  <c r="O46"/>
  <c r="K46"/>
  <c r="I46"/>
  <c r="G46"/>
  <c r="I49" i="3"/>
  <c r="C20" i="6"/>
  <c r="Q49" i="3"/>
  <c r="K49"/>
  <c r="R47"/>
  <c r="P49"/>
  <c r="D40" i="4"/>
  <c r="D25"/>
  <c r="C42" i="7"/>
  <c r="C21"/>
  <c r="G47" i="3"/>
  <c r="E20" i="5"/>
  <c r="P47" i="3"/>
  <c r="J47"/>
  <c r="D31" i="2"/>
  <c r="L49" i="3"/>
  <c r="J49"/>
  <c r="Q47"/>
  <c r="O47"/>
  <c r="K47"/>
  <c r="I47"/>
  <c r="D39" i="4"/>
  <c r="C30" i="7"/>
  <c r="H48" i="3"/>
  <c r="C37" i="7"/>
  <c r="C32"/>
  <c r="C28"/>
  <c r="C25"/>
  <c r="D35" i="5"/>
  <c r="D22"/>
  <c r="I43"/>
  <c r="C23" i="6"/>
  <c r="C35" i="7"/>
  <c r="C34"/>
  <c r="C33"/>
  <c r="C29"/>
  <c r="C23"/>
  <c r="D20" i="5"/>
  <c r="H49" i="3"/>
  <c r="Q43" i="5"/>
  <c r="O43"/>
  <c r="G43"/>
  <c r="C39" i="6"/>
  <c r="E38" i="5"/>
  <c r="E32"/>
  <c r="E26"/>
  <c r="E25"/>
  <c r="C21" i="6"/>
  <c r="P43" i="5"/>
  <c r="G49" i="3"/>
  <c r="C40" i="7"/>
  <c r="D43"/>
  <c r="E37" i="5"/>
  <c r="E34"/>
  <c r="D24"/>
  <c r="E23"/>
  <c r="D23"/>
  <c r="C20" i="7"/>
  <c r="E40" i="5"/>
  <c r="E43" i="6"/>
  <c r="E21" i="5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49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8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49" i="3"/>
  <c r="J43" i="5"/>
  <c r="F43"/>
  <c r="D35" i="4"/>
  <c r="D32"/>
  <c r="D31"/>
  <c r="N43" i="5"/>
  <c r="H43"/>
  <c r="R48" i="3"/>
  <c r="P48"/>
  <c r="L48"/>
  <c r="J48"/>
  <c r="G48"/>
  <c r="Q48"/>
  <c r="K48"/>
  <c r="I48"/>
  <c r="D37" i="4"/>
  <c r="D34"/>
  <c r="D29"/>
  <c r="D28"/>
  <c r="D27"/>
  <c r="D38" i="2"/>
  <c r="D45"/>
  <c r="D34"/>
  <c r="D28"/>
  <c r="D24"/>
  <c r="D24" i="4"/>
  <c r="D35" i="2"/>
  <c r="D41" i="4"/>
  <c r="D38"/>
  <c r="D26"/>
  <c r="D32" i="2"/>
  <c r="D25"/>
  <c r="D42" i="4"/>
  <c r="D30"/>
  <c r="D36" i="2"/>
  <c r="D26"/>
  <c r="D45" i="4"/>
  <c r="D21"/>
  <c r="D36"/>
  <c r="D33"/>
  <c r="D22"/>
  <c r="D22" i="3" l="1"/>
  <c r="D21"/>
  <c r="D31"/>
  <c r="D29"/>
  <c r="D28"/>
  <c r="C30" i="5"/>
  <c r="D49" i="2"/>
  <c r="D39" i="3"/>
  <c r="C20" i="5"/>
  <c r="F46" i="2"/>
  <c r="D45" i="3"/>
  <c r="F20"/>
  <c r="E46" i="2"/>
  <c r="E48" i="3"/>
  <c r="E20"/>
  <c r="F49"/>
  <c r="D37"/>
  <c r="E49"/>
  <c r="F48"/>
  <c r="E47"/>
  <c r="F47"/>
  <c r="D35"/>
  <c r="E46" i="4"/>
  <c r="F46"/>
  <c r="D33" i="3"/>
  <c r="D32"/>
  <c r="C36" i="5"/>
  <c r="C41"/>
  <c r="D30" i="3"/>
  <c r="D48" i="4"/>
  <c r="D23" i="3"/>
  <c r="D47" i="2"/>
  <c r="D48"/>
  <c r="C35" i="5"/>
  <c r="C38"/>
  <c r="C23"/>
  <c r="C40"/>
  <c r="C37"/>
  <c r="C25"/>
  <c r="H46" i="3"/>
  <c r="C32" i="5"/>
  <c r="C21"/>
  <c r="C24"/>
  <c r="C22"/>
  <c r="C34"/>
  <c r="C26"/>
  <c r="D41" i="3"/>
  <c r="D20" i="2"/>
  <c r="D24" i="3"/>
  <c r="D26"/>
  <c r="D42"/>
  <c r="C27" i="5"/>
  <c r="C42"/>
  <c r="D20" i="4"/>
  <c r="C33" i="5"/>
  <c r="C31"/>
  <c r="C29"/>
  <c r="C39"/>
  <c r="C43" i="6"/>
  <c r="Q46" i="3"/>
  <c r="I46"/>
  <c r="O46"/>
  <c r="L46"/>
  <c r="C28" i="5"/>
  <c r="D40" i="3"/>
  <c r="J46"/>
  <c r="D43" i="5"/>
  <c r="D25" i="3"/>
  <c r="D34"/>
  <c r="D38"/>
  <c r="D36"/>
  <c r="C43" i="7"/>
  <c r="R46" i="3"/>
  <c r="E43" i="5"/>
  <c r="D49" i="4"/>
  <c r="K46" i="3"/>
  <c r="G46"/>
  <c r="P46"/>
  <c r="E46" l="1"/>
  <c r="F46"/>
  <c r="D47"/>
  <c r="D49"/>
  <c r="D20"/>
  <c r="C43" i="5"/>
  <c r="D46" i="4"/>
  <c r="D48" i="3"/>
  <c r="D46" i="2"/>
  <c r="D46" i="3" l="1"/>
</calcChain>
</file>

<file path=xl/sharedStrings.xml><?xml version="1.0" encoding="utf-8"?>
<sst xmlns="http://schemas.openxmlformats.org/spreadsheetml/2006/main" count="582" uniqueCount="131">
  <si>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</si>
  <si>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</si>
  <si>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</si>
  <si>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</si>
  <si>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</si>
  <si>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</si>
  <si>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</si>
  <si>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</si>
  <si>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</si>
  <si>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</si>
  <si>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</si>
  <si>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</si>
  <si>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</si>
  <si>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</si>
  <si>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</si>
  <si>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</si>
  <si>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</si>
  <si>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</si>
  <si>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</si>
  <si>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</si>
  <si>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</si>
  <si>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</si>
  <si>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</si>
  <si>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</si>
  <si>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</si>
  <si>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</si>
  <si>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</si>
  <si>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</si>
  <si>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</si>
  <si>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</si>
  <si>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</si>
  <si>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</si>
  <si>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</si>
  <si>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</si>
  <si>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</si>
  <si>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</si>
  <si>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</si>
  <si>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</si>
  <si>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</si>
  <si>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</si>
  <si>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</si>
  <si>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</si>
  <si>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</si>
  <si>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</si>
  <si>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</si>
  <si>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</si>
  <si>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</si>
  <si>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</si>
  <si>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</si>
  <si>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</si>
  <si>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</si>
  <si>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</si>
  <si>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</si>
  <si>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</si>
  <si>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</si>
  <si>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</si>
  <si>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</si>
  <si>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</si>
  <si>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</si>
  <si>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</si>
  <si>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</si>
  <si>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</si>
  <si>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</si>
  <si>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</si>
  <si>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</si>
  <si>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</si>
  <si>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</si>
  <si>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</si>
  <si>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</si>
  <si>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</si>
  <si>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</si>
  <si>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</si>
  <si>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</si>
  <si>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</si>
  <si>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</si>
  <si>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</si>
  <si>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</si>
  <si>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</si>
  <si>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</si>
  <si>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</si>
  <si>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</si>
  <si>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</si>
  <si>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</si>
  <si>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</si>
  <si>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</si>
  <si>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</si>
  <si>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</si>
  <si>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</si>
  <si>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</si>
  <si>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</si>
  <si>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</si>
  <si>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</si>
  <si>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</si>
  <si>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</si>
  <si>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</si>
  <si>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</si>
  <si>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</si>
  <si>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</si>
  <si>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</si>
  <si>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</si>
  <si>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</si>
  <si>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</si>
  <si>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</si>
  <si>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</si>
  <si>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</si>
  <si>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</si>
  <si>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</si>
  <si>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</si>
  <si>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</si>
  <si>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</si>
  <si>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</si>
  <si>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</si>
  <si>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</si>
  <si>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</si>
  <si>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</si>
  <si>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</si>
  <si>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</si>
  <si>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</si>
  <si>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</si>
  <si>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</si>
  <si>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</si>
  <si>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</si>
  <si>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</si>
  <si>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</si>
  <si>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</si>
  <si>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</si>
  <si>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</si>
  <si>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</si>
  <si>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 xml:space="preserve"> 2026  года</t>
  </si>
  <si>
    <t>01 февраля 2026 года</t>
  </si>
  <si>
    <t>01 февраля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</si>
</sst>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tabSelected="1" zoomScale="60" zoomScaleNormal="60" workbookViewId="0">
      <pane xSplit="3" ySplit="19" topLeftCell="D20" activePane="bottomRight" state="frozen"/>
      <selection activeCell="G22" sqref="G22:I30"/>
      <selection pane="topRight" activeCell="G22" sqref="G22:I30"/>
      <selection pane="bottomLeft" activeCell="G22" sqref="G22:I30"/>
      <selection pane="bottomRight" activeCell="G22" sqref="G22:I30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86" t="s">
        <v>129</v>
      </c>
      <c r="H10" s="86"/>
      <c r="I10" s="86"/>
      <c r="J10" s="86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61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648805</v>
      </c>
      <c r="E20" s="21">
        <f>G20+I20+K20+O20+Q20+M20</f>
        <v>298471</v>
      </c>
      <c r="F20" s="21">
        <f>H20+J20+L20+P20+R20+N20</f>
        <v>350334</v>
      </c>
      <c r="G20" s="21">
        <f>SUM(G22:G45)</f>
        <v>2170</v>
      </c>
      <c r="H20" s="21">
        <f t="shared" ref="H20:R20" si="1">SUM(H22:H45)</f>
        <v>2160</v>
      </c>
      <c r="I20" s="21">
        <f t="shared" si="1"/>
        <v>11303</v>
      </c>
      <c r="J20" s="21">
        <f t="shared" si="1"/>
        <v>10849</v>
      </c>
      <c r="K20" s="21">
        <f t="shared" si="1"/>
        <v>53848</v>
      </c>
      <c r="L20" s="21">
        <f t="shared" si="1"/>
        <v>50866</v>
      </c>
      <c r="M20" s="21">
        <f t="shared" si="1"/>
        <v>112453</v>
      </c>
      <c r="N20" s="21">
        <f t="shared" si="1"/>
        <v>116487</v>
      </c>
      <c r="O20" s="21">
        <f t="shared" si="1"/>
        <v>83087</v>
      </c>
      <c r="P20" s="21">
        <f t="shared" si="1"/>
        <v>93118</v>
      </c>
      <c r="Q20" s="21">
        <f t="shared" si="1"/>
        <v>35610</v>
      </c>
      <c r="R20" s="21">
        <f t="shared" si="1"/>
        <v>76854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127</v>
      </c>
      <c r="D21" s="62">
        <f t="shared" si="0"/>
        <v>306898</v>
      </c>
      <c r="E21" s="63">
        <f>G21+I21+K21+O21+Q21+M21</f>
        <v>140533</v>
      </c>
      <c r="F21" s="63">
        <f>H21+J21+L21+P21+R21+N21</f>
        <v>166365</v>
      </c>
      <c r="G21" s="63">
        <f>'Прил.12 согаз'!G21+'Прил.12 альфа'!G21</f>
        <v>870</v>
      </c>
      <c r="H21" s="63">
        <f>'Прил.12 согаз'!H21+'Прил.12 альфа'!H21</f>
        <v>874</v>
      </c>
      <c r="I21" s="63">
        <f>'Прил.12 согаз'!I21+'Прил.12 альфа'!I21</f>
        <v>5313</v>
      </c>
      <c r="J21" s="63">
        <f>'Прил.12 согаз'!J21+'Прил.12 альфа'!J21</f>
        <v>5178</v>
      </c>
      <c r="K21" s="63">
        <f>'Прил.12 согаз'!K21+'Прил.12 альфа'!K21</f>
        <v>26718</v>
      </c>
      <c r="L21" s="63">
        <f>'Прил.12 согаз'!L21+'Прил.12 альфа'!L21</f>
        <v>25430</v>
      </c>
      <c r="M21" s="63">
        <f>'Прил.12 согаз'!M21+'Прил.12 альфа'!M21</f>
        <v>52335</v>
      </c>
      <c r="N21" s="63">
        <f>'Прил.12 согаз'!N21+'Прил.12 альфа'!N21</f>
        <v>53543</v>
      </c>
      <c r="O21" s="63">
        <f>'Прил.12 согаз'!O21+'Прил.12 альфа'!O21</f>
        <v>38616</v>
      </c>
      <c r="P21" s="63">
        <f>'Прил.12 согаз'!P21+'Прил.12 альфа'!P21</f>
        <v>44116</v>
      </c>
      <c r="Q21" s="63">
        <f>'Прил.12 согаз'!Q21+'Прил.12 альфа'!Q21</f>
        <v>16681</v>
      </c>
      <c r="R21" s="63">
        <f>'Прил.12 согаз'!R21+'Прил.12 альфа'!R21</f>
        <v>37224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119</v>
      </c>
      <c r="D22" s="73">
        <f t="shared" si="0"/>
        <v>70898</v>
      </c>
      <c r="E22" s="72">
        <f t="shared" ref="E22:E45" si="2">G22+I22+K22+O22+Q22+M22</f>
        <v>33314</v>
      </c>
      <c r="F22" s="72">
        <f t="shared" ref="F22:F45" si="3">H22+J22+L22+P22+R22+N22</f>
        <v>37584</v>
      </c>
      <c r="G22" s="72">
        <f>'Прил.12 согаз'!G22+'Прил.12 альфа'!G22</f>
        <v>99</v>
      </c>
      <c r="H22" s="72">
        <f>'Прил.12 согаз'!H22+'Прил.12 альфа'!H22</f>
        <v>107</v>
      </c>
      <c r="I22" s="72">
        <f>'Прил.12 согаз'!I22+'Прил.12 альфа'!I22</f>
        <v>1062</v>
      </c>
      <c r="J22" s="72">
        <f>'Прил.12 согаз'!J22+'Прил.12 альфа'!J22</f>
        <v>1021</v>
      </c>
      <c r="K22" s="72">
        <f>'Прил.12 согаз'!K22+'Прил.12 альфа'!K22</f>
        <v>5926</v>
      </c>
      <c r="L22" s="72">
        <f>'Прил.12 согаз'!L22+'Прил.12 альфа'!L22</f>
        <v>5592</v>
      </c>
      <c r="M22" s="72">
        <f>'Прил.12 согаз'!M22+'Прил.12 альфа'!M22</f>
        <v>13547</v>
      </c>
      <c r="N22" s="72">
        <f>'Прил.12 согаз'!N22+'Прил.12 альфа'!N22</f>
        <v>12269</v>
      </c>
      <c r="O22" s="72">
        <f>'Прил.12 согаз'!O22+'Прил.12 альфа'!O22</f>
        <v>8904</v>
      </c>
      <c r="P22" s="72">
        <f>'Прил.12 согаз'!P22+'Прил.12 альфа'!P22</f>
        <v>9684</v>
      </c>
      <c r="Q22" s="72">
        <f>'Прил.12 согаз'!Q22+'Прил.12 альфа'!Q22</f>
        <v>3776</v>
      </c>
      <c r="R22" s="72">
        <f>'Прил.12 согаз'!R22+'Прил.12 альфа'!R22</f>
        <v>8911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120</v>
      </c>
      <c r="D23" s="73">
        <f t="shared" si="0"/>
        <v>39430</v>
      </c>
      <c r="E23" s="72">
        <f t="shared" si="2"/>
        <v>17719</v>
      </c>
      <c r="F23" s="72">
        <f t="shared" si="3"/>
        <v>21711</v>
      </c>
      <c r="G23" s="72">
        <f>'Прил.12 согаз'!G23+'Прил.12 альфа'!G23</f>
        <v>113</v>
      </c>
      <c r="H23" s="72">
        <f>'Прил.12 согаз'!H23+'Прил.12 альфа'!H23</f>
        <v>103</v>
      </c>
      <c r="I23" s="72">
        <f>'Прил.12 согаз'!I23+'Прил.12 альфа'!I23</f>
        <v>619</v>
      </c>
      <c r="J23" s="72">
        <f>'Прил.12 согаз'!J23+'Прил.12 альфа'!J23</f>
        <v>605</v>
      </c>
      <c r="K23" s="72">
        <f>'Прил.12 согаз'!K23+'Прил.12 альфа'!K23</f>
        <v>3429</v>
      </c>
      <c r="L23" s="72">
        <f>'Прил.12 согаз'!L23+'Прил.12 альфа'!L23</f>
        <v>3111</v>
      </c>
      <c r="M23" s="72">
        <f>'Прил.12 согаз'!M23+'Прил.12 альфа'!M23</f>
        <v>5861</v>
      </c>
      <c r="N23" s="72">
        <f>'Прил.12 согаз'!N23+'Прил.12 альфа'!N23</f>
        <v>5902</v>
      </c>
      <c r="O23" s="72">
        <f>'Прил.12 согаз'!O23+'Прил.12 альфа'!O23</f>
        <v>4938</v>
      </c>
      <c r="P23" s="72">
        <f>'Прил.12 согаз'!P23+'Прил.12 альфа'!P23</f>
        <v>5880</v>
      </c>
      <c r="Q23" s="72">
        <f>'Прил.12 согаз'!Q23+'Прил.12 альфа'!Q23</f>
        <v>2759</v>
      </c>
      <c r="R23" s="72">
        <f>'Прил.12 согаз'!R23+'Прил.12 альфа'!R23</f>
        <v>6110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121</v>
      </c>
      <c r="D24" s="73">
        <f t="shared" si="0"/>
        <v>39101</v>
      </c>
      <c r="E24" s="72">
        <f t="shared" si="2"/>
        <v>18254</v>
      </c>
      <c r="F24" s="72">
        <f t="shared" si="3"/>
        <v>20847</v>
      </c>
      <c r="G24" s="72">
        <f>'Прил.12 согаз'!G24+'Прил.12 альфа'!G24</f>
        <v>124</v>
      </c>
      <c r="H24" s="72">
        <f>'Прил.12 согаз'!H24+'Прил.12 альфа'!H24</f>
        <v>123</v>
      </c>
      <c r="I24" s="72">
        <f>'Прил.12 согаз'!I24+'Прил.12 альфа'!I24</f>
        <v>581</v>
      </c>
      <c r="J24" s="72">
        <f>'Прил.12 согаз'!J24+'Прил.12 альфа'!J24</f>
        <v>621</v>
      </c>
      <c r="K24" s="72">
        <f>'Прил.12 согаз'!K24+'Прил.12 альфа'!K24</f>
        <v>3106</v>
      </c>
      <c r="L24" s="72">
        <f>'Прил.12 согаз'!L24+'Прил.12 альфа'!L24</f>
        <v>2977</v>
      </c>
      <c r="M24" s="72">
        <f>'Прил.12 согаз'!M24+'Прил.12 альфа'!M24</f>
        <v>6858</v>
      </c>
      <c r="N24" s="72">
        <f>'Прил.12 согаз'!N24+'Прил.12 альфа'!N24</f>
        <v>6664</v>
      </c>
      <c r="O24" s="72">
        <f>'Прил.12 согаз'!O24+'Прил.12 альфа'!O24</f>
        <v>5312</v>
      </c>
      <c r="P24" s="72">
        <f>'Прил.12 согаз'!P24+'Прил.12 альфа'!P24</f>
        <v>5743</v>
      </c>
      <c r="Q24" s="72">
        <f>'Прил.12 согаз'!Q24+'Прил.12 альфа'!Q24</f>
        <v>2273</v>
      </c>
      <c r="R24" s="72">
        <f>'Прил.12 согаз'!R24+'Прил.12 альфа'!R24</f>
        <v>4719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122</v>
      </c>
      <c r="D25" s="73">
        <f t="shared" si="0"/>
        <v>8347</v>
      </c>
      <c r="E25" s="72">
        <f t="shared" si="2"/>
        <v>3923</v>
      </c>
      <c r="F25" s="72">
        <f t="shared" si="3"/>
        <v>4424</v>
      </c>
      <c r="G25" s="72">
        <f>'Прил.12 согаз'!G25+'Прил.12 альфа'!G25</f>
        <v>17</v>
      </c>
      <c r="H25" s="72">
        <f>'Прил.12 согаз'!H25+'Прил.12 альфа'!H25</f>
        <v>25</v>
      </c>
      <c r="I25" s="72">
        <f>'Прил.12 согаз'!I25+'Прил.12 альфа'!I25</f>
        <v>109</v>
      </c>
      <c r="J25" s="72">
        <f>'Прил.12 согаз'!J25+'Прил.12 альфа'!J25</f>
        <v>122</v>
      </c>
      <c r="K25" s="72">
        <f>'Прил.12 согаз'!K25+'Прил.12 альфа'!K25</f>
        <v>653</v>
      </c>
      <c r="L25" s="72">
        <f>'Прил.12 согаз'!L25+'Прил.12 альфа'!L25</f>
        <v>636</v>
      </c>
      <c r="M25" s="72">
        <f>'Прил.12 согаз'!M25+'Прил.12 альфа'!M25</f>
        <v>1372</v>
      </c>
      <c r="N25" s="72">
        <f>'Прил.12 согаз'!N25+'Прил.12 альфа'!N25</f>
        <v>1130</v>
      </c>
      <c r="O25" s="72">
        <f>'Прил.12 согаз'!O25+'Прил.12 альфа'!O25</f>
        <v>1203</v>
      </c>
      <c r="P25" s="72">
        <f>'Прил.12 согаз'!P25+'Прил.12 альфа'!P25</f>
        <v>1239</v>
      </c>
      <c r="Q25" s="72">
        <f>'Прил.12 согаз'!Q25+'Прил.12 альфа'!Q25</f>
        <v>569</v>
      </c>
      <c r="R25" s="72">
        <f>'Прил.12 согаз'!R25+'Прил.12 альфа'!R25</f>
        <v>1272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123</v>
      </c>
      <c r="D26" s="73">
        <f t="shared" si="0"/>
        <v>56602</v>
      </c>
      <c r="E26" s="72">
        <f t="shared" si="2"/>
        <v>26283</v>
      </c>
      <c r="F26" s="72">
        <f t="shared" si="3"/>
        <v>30319</v>
      </c>
      <c r="G26" s="72">
        <f>'Прил.12 согаз'!G26+'Прил.12 альфа'!G26</f>
        <v>175</v>
      </c>
      <c r="H26" s="72">
        <f>'Прил.12 согаз'!H26+'Прил.12 альфа'!H26</f>
        <v>161</v>
      </c>
      <c r="I26" s="72">
        <f>'Прил.12 согаз'!I26+'Прил.12 альфа'!I26</f>
        <v>877</v>
      </c>
      <c r="J26" s="72">
        <f>'Прил.12 согаз'!J26+'Прил.12 альфа'!J26</f>
        <v>804</v>
      </c>
      <c r="K26" s="72">
        <f>'Прил.12 согаз'!K26+'Прил.12 альфа'!K26</f>
        <v>4602</v>
      </c>
      <c r="L26" s="72">
        <f>'Прил.12 согаз'!L26+'Прил.12 альфа'!L26</f>
        <v>4238</v>
      </c>
      <c r="M26" s="72">
        <f>'Прил.12 согаз'!M26+'Прил.12 альфа'!M26</f>
        <v>9936</v>
      </c>
      <c r="N26" s="72">
        <f>'Прил.12 согаз'!N26+'Прил.12 альфа'!N26</f>
        <v>9098</v>
      </c>
      <c r="O26" s="72">
        <f>'Прил.12 согаз'!O26+'Прил.12 альфа'!O26</f>
        <v>7336</v>
      </c>
      <c r="P26" s="72">
        <f>'Прил.12 согаз'!P26+'Прил.12 альфа'!P26</f>
        <v>8368</v>
      </c>
      <c r="Q26" s="72">
        <f>'Прил.12 согаз'!Q26+'Прил.12 альфа'!Q26</f>
        <v>3357</v>
      </c>
      <c r="R26" s="72">
        <f>'Прил.12 согаз'!R26+'Прил.12 альфа'!R26</f>
        <v>7650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124</v>
      </c>
      <c r="D27" s="73">
        <f t="shared" si="0"/>
        <v>23547</v>
      </c>
      <c r="E27" s="72">
        <f t="shared" si="2"/>
        <v>10684</v>
      </c>
      <c r="F27" s="72">
        <f t="shared" si="3"/>
        <v>12863</v>
      </c>
      <c r="G27" s="72">
        <f>'Прил.12 согаз'!G27+'Прил.12 альфа'!G27</f>
        <v>68</v>
      </c>
      <c r="H27" s="72">
        <f>'Прил.12 согаз'!H27+'Прил.12 альфа'!H27</f>
        <v>79</v>
      </c>
      <c r="I27" s="72">
        <f>'Прил.12 согаз'!I27+'Прил.12 альфа'!I27</f>
        <v>443</v>
      </c>
      <c r="J27" s="72">
        <f>'Прил.12 согаз'!J27+'Прил.12 альфа'!J27</f>
        <v>410</v>
      </c>
      <c r="K27" s="72">
        <f>'Прил.12 согаз'!K27+'Прил.12 альфа'!K27</f>
        <v>1966</v>
      </c>
      <c r="L27" s="72">
        <f>'Прил.12 согаз'!L27+'Прил.12 альфа'!L27</f>
        <v>1911</v>
      </c>
      <c r="M27" s="72">
        <f>'Прил.12 согаз'!M27+'Прил.12 альфа'!M27</f>
        <v>4004</v>
      </c>
      <c r="N27" s="72">
        <f>'Прил.12 согаз'!N27+'Прил.12 альфа'!N27</f>
        <v>4185</v>
      </c>
      <c r="O27" s="72">
        <f>'Прил.12 согаз'!O27+'Прил.12 альфа'!O27</f>
        <v>2956</v>
      </c>
      <c r="P27" s="72">
        <f>'Прил.12 согаз'!P27+'Прил.12 альфа'!P27</f>
        <v>3419</v>
      </c>
      <c r="Q27" s="72">
        <f>'Прил.12 согаз'!Q27+'Прил.12 альфа'!Q27</f>
        <v>1247</v>
      </c>
      <c r="R27" s="72">
        <f>'Прил.12 согаз'!R27+'Прил.12 альфа'!R27</f>
        <v>2859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125</v>
      </c>
      <c r="D28" s="73">
        <f t="shared" si="0"/>
        <v>26060</v>
      </c>
      <c r="E28" s="72">
        <f t="shared" si="2"/>
        <v>12031</v>
      </c>
      <c r="F28" s="72">
        <f t="shared" si="3"/>
        <v>14029</v>
      </c>
      <c r="G28" s="72">
        <f>'Прил.12 согаз'!G28+'Прил.12 альфа'!G28</f>
        <v>85</v>
      </c>
      <c r="H28" s="72">
        <f>'Прил.12 согаз'!H28+'Прил.12 альфа'!H28</f>
        <v>86</v>
      </c>
      <c r="I28" s="72">
        <f>'Прил.12 согаз'!I28+'Прил.12 альфа'!I28</f>
        <v>541</v>
      </c>
      <c r="J28" s="72">
        <f>'Прил.12 согаз'!J28+'Прил.12 альфа'!J28</f>
        <v>469</v>
      </c>
      <c r="K28" s="72">
        <f>'Прил.12 согаз'!K28+'Прил.12 альфа'!K28</f>
        <v>2443</v>
      </c>
      <c r="L28" s="72">
        <f>'Прил.12 согаз'!L28+'Прил.12 альфа'!L28</f>
        <v>2388</v>
      </c>
      <c r="M28" s="72">
        <f>'Прил.12 согаз'!M28+'Прил.12 альфа'!M28</f>
        <v>4419</v>
      </c>
      <c r="N28" s="72">
        <f>'Прил.12 согаз'!N28+'Прил.12 альфа'!N28</f>
        <v>4841</v>
      </c>
      <c r="O28" s="72">
        <f>'Прил.12 согаз'!O28+'Прил.12 альфа'!O28</f>
        <v>3415</v>
      </c>
      <c r="P28" s="72">
        <f>'Прил.12 согаз'!P28+'Прил.12 альфа'!P28</f>
        <v>3698</v>
      </c>
      <c r="Q28" s="72">
        <f>'Прил.12 согаз'!Q28+'Прил.12 альфа'!Q28</f>
        <v>1128</v>
      </c>
      <c r="R28" s="72">
        <f>'Прил.12 согаз'!R28+'Прил.12 альфа'!R28</f>
        <v>2547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126</v>
      </c>
      <c r="D29" s="73">
        <f t="shared" si="0"/>
        <v>42913</v>
      </c>
      <c r="E29" s="72">
        <f t="shared" si="2"/>
        <v>18325</v>
      </c>
      <c r="F29" s="72">
        <f t="shared" si="3"/>
        <v>24588</v>
      </c>
      <c r="G29" s="72">
        <f>'Прил.12 согаз'!G29+'Прил.12 альфа'!G29</f>
        <v>189</v>
      </c>
      <c r="H29" s="72">
        <f>'Прил.12 согаз'!H29+'Прил.12 альфа'!H29</f>
        <v>190</v>
      </c>
      <c r="I29" s="72">
        <f>'Прил.12 согаз'!I29+'Прил.12 альфа'!I29</f>
        <v>1081</v>
      </c>
      <c r="J29" s="72">
        <f>'Прил.12 согаз'!J29+'Прил.12 альфа'!J29</f>
        <v>1126</v>
      </c>
      <c r="K29" s="72">
        <f>'Прил.12 согаз'!K29+'Прил.12 альфа'!K29</f>
        <v>4593</v>
      </c>
      <c r="L29" s="72">
        <f>'Прил.12 согаз'!L29+'Прил.12 альфа'!L29</f>
        <v>4577</v>
      </c>
      <c r="M29" s="72">
        <f>'Прил.12 согаз'!M29+'Прил.12 альфа'!M29</f>
        <v>6338</v>
      </c>
      <c r="N29" s="72">
        <f>'Прил.12 согаз'!N29+'Прил.12 альфа'!N29</f>
        <v>9454</v>
      </c>
      <c r="O29" s="72">
        <f>'Прил.12 согаз'!O29+'Прил.12 альфа'!O29</f>
        <v>4552</v>
      </c>
      <c r="P29" s="72">
        <f>'Прил.12 согаз'!P29+'Прил.12 альфа'!P29</f>
        <v>6085</v>
      </c>
      <c r="Q29" s="72">
        <f>'Прил.12 согаз'!Q29+'Прил.12 альфа'!Q29</f>
        <v>1572</v>
      </c>
      <c r="R29" s="72">
        <f>'Прил.12 согаз'!R29+'Прил.12 альфа'!R29</f>
        <v>3156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2"/>
        <v>0</v>
      </c>
      <c r="F30" s="27">
        <f t="shared" si="3"/>
        <v>0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0</v>
      </c>
      <c r="N30" s="27">
        <f>'Прил.12 согаз'!N30+'Прил.12 альфа'!N30</f>
        <v>0</v>
      </c>
      <c r="O30" s="27">
        <f>'Прил.12 согаз'!O30+'Прил.12 альфа'!O30</f>
        <v>0</v>
      </c>
      <c r="P30" s="27">
        <f>'Прил.12 согаз'!P30+'Прил.12 альфа'!P30</f>
        <v>0</v>
      </c>
      <c r="Q30" s="27">
        <f>'Прил.12 согаз'!Q30+'Прил.12 альфа'!Q30</f>
        <v>0</v>
      </c>
      <c r="R30" s="27">
        <f>'Прил.12 согаз'!R30+'Прил.12 альфа'!R30</f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61" t="s">
        <v>28</v>
      </c>
      <c r="D35" s="62">
        <f t="shared" si="0"/>
        <v>17314</v>
      </c>
      <c r="E35" s="63">
        <f t="shared" si="2"/>
        <v>7948</v>
      </c>
      <c r="F35" s="63">
        <f t="shared" si="3"/>
        <v>9366</v>
      </c>
      <c r="G35" s="63">
        <f>'Прил.12 согаз'!G35+'Прил.12 альфа'!G35</f>
        <v>36</v>
      </c>
      <c r="H35" s="63">
        <f>'Прил.12 согаз'!H35+'Прил.12 альфа'!H35</f>
        <v>41</v>
      </c>
      <c r="I35" s="63">
        <f>'Прил.12 согаз'!I35+'Прил.12 альфа'!I35</f>
        <v>234</v>
      </c>
      <c r="J35" s="63">
        <f>'Прил.12 согаз'!J35+'Прил.12 альфа'!J35</f>
        <v>209</v>
      </c>
      <c r="K35" s="63">
        <f>'Прил.12 согаз'!K35+'Прил.12 альфа'!K35</f>
        <v>926</v>
      </c>
      <c r="L35" s="63">
        <f>'Прил.12 согаз'!L35+'Прил.12 альфа'!L35</f>
        <v>861</v>
      </c>
      <c r="M35" s="63">
        <f>'Прил.12 согаз'!M35+'Прил.12 альфа'!M35</f>
        <v>2558</v>
      </c>
      <c r="N35" s="63">
        <f>'Прил.12 согаз'!N35+'Прил.12 альфа'!N35</f>
        <v>3343</v>
      </c>
      <c r="O35" s="63">
        <f>'Прил.12 согаз'!O35+'Прил.12 альфа'!O35</f>
        <v>2897</v>
      </c>
      <c r="P35" s="63">
        <f>'Прил.12 согаз'!P35+'Прил.12 альфа'!P35</f>
        <v>3236</v>
      </c>
      <c r="Q35" s="63">
        <f>'Прил.12 согаз'!Q35+'Прил.12 альфа'!Q35</f>
        <v>1297</v>
      </c>
      <c r="R35" s="63">
        <f>'Прил.12 согаз'!R35+'Прил.12 альфа'!R35</f>
        <v>1676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15067</v>
      </c>
      <c r="E36" s="27">
        <f t="shared" si="2"/>
        <v>7143</v>
      </c>
      <c r="F36" s="27">
        <f t="shared" si="3"/>
        <v>7924</v>
      </c>
      <c r="G36" s="27">
        <f>'Прил.12 согаз'!G36+'Прил.12 альфа'!G36</f>
        <v>32</v>
      </c>
      <c r="H36" s="27">
        <f>'Прил.12 согаз'!H36+'Прил.12 альфа'!H36</f>
        <v>33</v>
      </c>
      <c r="I36" s="27">
        <f>'Прил.12 согаз'!I36+'Прил.12 альфа'!I36</f>
        <v>225</v>
      </c>
      <c r="J36" s="27">
        <f>'Прил.12 согаз'!J36+'Прил.12 альфа'!J36</f>
        <v>182</v>
      </c>
      <c r="K36" s="27">
        <f>'Прил.12 согаз'!K36+'Прил.12 альфа'!K36</f>
        <v>1209</v>
      </c>
      <c r="L36" s="27">
        <f>'Прил.12 согаз'!L36+'Прил.12 альфа'!L36</f>
        <v>1091</v>
      </c>
      <c r="M36" s="27">
        <f>'Прил.12 согаз'!M36+'Прил.12 альфа'!M36</f>
        <v>2603</v>
      </c>
      <c r="N36" s="27">
        <f>'Прил.12 согаз'!N36+'Прил.12 альфа'!N36</f>
        <v>2408</v>
      </c>
      <c r="O36" s="27">
        <f>'Прил.12 согаз'!O36+'Прил.12 альфа'!O36</f>
        <v>2173</v>
      </c>
      <c r="P36" s="27">
        <f>'Прил.12 согаз'!P36+'Прил.12 альфа'!P36</f>
        <v>2275</v>
      </c>
      <c r="Q36" s="27">
        <f>'Прил.12 согаз'!Q36+'Прил.12 альфа'!Q36</f>
        <v>901</v>
      </c>
      <c r="R36" s="27">
        <f>'Прил.12 согаз'!R36+'Прил.12 альфа'!R36</f>
        <v>1935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64" t="s">
        <v>30</v>
      </c>
      <c r="D37" s="65">
        <f t="shared" si="0"/>
        <v>30467</v>
      </c>
      <c r="E37" s="66">
        <f t="shared" si="2"/>
        <v>13386</v>
      </c>
      <c r="F37" s="66">
        <f t="shared" si="3"/>
        <v>17081</v>
      </c>
      <c r="G37" s="66">
        <f>'Прил.12 согаз'!G37+'Прил.12 альфа'!G37</f>
        <v>144</v>
      </c>
      <c r="H37" s="66">
        <f>'Прил.12 согаз'!H37+'Прил.12 альфа'!H37</f>
        <v>135</v>
      </c>
      <c r="I37" s="66">
        <f>'Прил.12 согаз'!I37+'Прил.12 альфа'!I37</f>
        <v>910</v>
      </c>
      <c r="J37" s="66">
        <f>'Прил.12 согаз'!J37+'Прил.12 альфа'!J37</f>
        <v>863</v>
      </c>
      <c r="K37" s="66">
        <f>'Прил.12 согаз'!K37+'Прил.12 альфа'!K37</f>
        <v>3629</v>
      </c>
      <c r="L37" s="66">
        <f>'Прил.12 согаз'!L37+'Прил.12 альфа'!L37</f>
        <v>3353</v>
      </c>
      <c r="M37" s="66">
        <f>'Прил.12 согаз'!M37+'Прил.12 альфа'!M37</f>
        <v>4643</v>
      </c>
      <c r="N37" s="66">
        <f>'Прил.12 согаз'!N37+'Прил.12 альфа'!N37</f>
        <v>6779</v>
      </c>
      <c r="O37" s="66">
        <f>'Прил.12 согаз'!O37+'Прил.12 альфа'!O37</f>
        <v>3093</v>
      </c>
      <c r="P37" s="66">
        <f>'Прил.12 согаз'!P37+'Прил.12 альфа'!P37</f>
        <v>3956</v>
      </c>
      <c r="Q37" s="66">
        <f>'Прил.12 согаз'!Q37+'Прил.12 альфа'!Q37</f>
        <v>967</v>
      </c>
      <c r="R37" s="66">
        <f>'Прил.12 согаз'!R37+'Прил.12 альфа'!R37</f>
        <v>1995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5778</v>
      </c>
      <c r="E38" s="27">
        <f t="shared" si="2"/>
        <v>2307</v>
      </c>
      <c r="F38" s="27">
        <f t="shared" si="3"/>
        <v>3471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972</v>
      </c>
      <c r="N38" s="27">
        <f>'Прил.12 согаз'!N38+'Прил.12 альфа'!N38</f>
        <v>964</v>
      </c>
      <c r="O38" s="27">
        <f>'Прил.12 согаз'!O38+'Прил.12 альфа'!O38</f>
        <v>875</v>
      </c>
      <c r="P38" s="27">
        <f>'Прил.12 согаз'!P38+'Прил.12 альфа'!P38</f>
        <v>1357</v>
      </c>
      <c r="Q38" s="27">
        <f>'Прил.12 согаз'!Q38+'Прил.12 альфа'!Q38</f>
        <v>460</v>
      </c>
      <c r="R38" s="27">
        <f>'Прил.12 согаз'!R38+'Прил.12 альфа'!R38</f>
        <v>1150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2364</v>
      </c>
      <c r="E39" s="27">
        <f t="shared" si="2"/>
        <v>1438</v>
      </c>
      <c r="F39" s="27">
        <f t="shared" si="3"/>
        <v>926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90</v>
      </c>
      <c r="N39" s="27">
        <f>'Прил.12 согаз'!N39+'Прил.12 альфа'!N39</f>
        <v>260</v>
      </c>
      <c r="O39" s="27">
        <f>'Прил.12 согаз'!O39+'Прил.12 альфа'!O39</f>
        <v>966</v>
      </c>
      <c r="P39" s="27">
        <f>'Прил.12 согаз'!P39+'Прил.12 альфа'!P39</f>
        <v>451</v>
      </c>
      <c r="Q39" s="27">
        <f>'Прил.12 согаз'!Q39+'Прил.12 альфа'!Q39</f>
        <v>382</v>
      </c>
      <c r="R39" s="27">
        <f>'Прил.12 согаз'!R39+'Прил.12 альфа'!R39</f>
        <v>215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9158</v>
      </c>
      <c r="E40" s="27">
        <f t="shared" si="2"/>
        <v>4824</v>
      </c>
      <c r="F40" s="27">
        <f t="shared" si="3"/>
        <v>4334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2057</v>
      </c>
      <c r="N40" s="27">
        <f>'Прил.12 согаз'!N40+'Прил.12 альфа'!N40</f>
        <v>1206</v>
      </c>
      <c r="O40" s="27">
        <f>'Прил.12 согаз'!O40+'Прил.12 альфа'!O40</f>
        <v>2049</v>
      </c>
      <c r="P40" s="27">
        <f>'Прил.12 согаз'!P40+'Прил.12 альфа'!P40</f>
        <v>1796</v>
      </c>
      <c r="Q40" s="27">
        <f>'Прил.12 согаз'!Q40+'Прил.12 альфа'!Q40</f>
        <v>718</v>
      </c>
      <c r="R40" s="27">
        <f>'Прил.12 согаз'!R40+'Прил.12 альфа'!R40</f>
        <v>1332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2"/>
        <v>0</v>
      </c>
      <c r="F41" s="27">
        <f t="shared" si="3"/>
        <v>0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0</v>
      </c>
      <c r="N41" s="27">
        <f>'Прил.12 согаз'!N41+'Прил.12 альфа'!N41</f>
        <v>0</v>
      </c>
      <c r="O41" s="27">
        <f>'Прил.12 согаз'!O41+'Прил.12 альфа'!O41</f>
        <v>0</v>
      </c>
      <c r="P41" s="27">
        <f>'Прил.12 согаз'!P41+'Прил.12 альфа'!P41</f>
        <v>0</v>
      </c>
      <c r="Q41" s="27">
        <f>'Прил.12 согаз'!Q41+'Прил.12 альфа'!Q41</f>
        <v>0</v>
      </c>
      <c r="R41" s="27">
        <f>'Прил.12 согаз'!R41+'Прил.12 альфа'!R41</f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4">E43+F43</f>
        <v>199735</v>
      </c>
      <c r="E43" s="27">
        <f t="shared" ref="E43" si="5">G43+I43+K43+O43+Q43+M43</f>
        <v>88468</v>
      </c>
      <c r="F43" s="27">
        <f t="shared" ref="F43" si="6">H43+J43+L43+P43+R43+N43</f>
        <v>111267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43693</v>
      </c>
      <c r="N43" s="27">
        <f>'Прил.12 согаз'!N43+'Прил.12 альфа'!N43</f>
        <v>45203</v>
      </c>
      <c r="O43" s="27">
        <f>'Прил.12 согаз'!O43+'Прил.12 альфа'!O43</f>
        <v>30817</v>
      </c>
      <c r="P43" s="27">
        <f>'Прил.12 согаз'!P43+'Прил.12 альфа'!P43</f>
        <v>35231</v>
      </c>
      <c r="Q43" s="27">
        <f>'Прил.12 согаз'!Q43+'Прил.12 альфа'!Q43</f>
        <v>13958</v>
      </c>
      <c r="R43" s="27">
        <f>'Прил.12 согаз'!R43+'Прил.12 альфа'!R43</f>
        <v>30833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7">E44+F44</f>
        <v>51181</v>
      </c>
      <c r="E44" s="27">
        <f t="shared" ref="E44" si="8">G44+I44+K44+O44+Q44+M44</f>
        <v>26297</v>
      </c>
      <c r="F44" s="27">
        <f t="shared" ref="F44" si="9">H44+J44+L44+P44+R44+N44</f>
        <v>24884</v>
      </c>
      <c r="G44" s="27">
        <f>'Прил.12 согаз'!G44+'Прил.12 альфа'!G44</f>
        <v>884</v>
      </c>
      <c r="H44" s="27">
        <f>'Прил.12 согаз'!H44+'Прил.12 альфа'!H44</f>
        <v>870</v>
      </c>
      <c r="I44" s="27">
        <f>'Прил.12 согаз'!I44+'Прил.12 альфа'!I44</f>
        <v>4412</v>
      </c>
      <c r="J44" s="27">
        <f>'Прил.12 согаз'!J44+'Прил.12 альфа'!J44</f>
        <v>4218</v>
      </c>
      <c r="K44" s="27">
        <f>'Прил.12 согаз'!K44+'Прил.12 альфа'!K44</f>
        <v>21001</v>
      </c>
      <c r="L44" s="27">
        <f>'Прил.12 согаз'!L44+'Прил.12 альфа'!L44</f>
        <v>19796</v>
      </c>
      <c r="M44" s="27">
        <f>'Прил.12 согаз'!M44+'Прил.12 альфа'!M44</f>
        <v>0</v>
      </c>
      <c r="N44" s="27">
        <f>'Прил.12 согаз'!N44+'Прил.12 альфа'!N44</f>
        <v>0</v>
      </c>
      <c r="O44" s="27">
        <f>'Прил.12 согаз'!O44+'Прил.12 альфа'!O44</f>
        <v>0</v>
      </c>
      <c r="P44" s="27">
        <f>'Прил.12 согаз'!P44+'Прил.12 альфа'!P44</f>
        <v>0</v>
      </c>
      <c r="Q44" s="27">
        <f>'Прил.12 согаз'!Q44+'Прил.12 альфа'!Q44</f>
        <v>0</v>
      </c>
      <c r="R44" s="27">
        <f>'Прил.12 согаз'!R44+'Прил.12 альфа'!R44</f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10843</v>
      </c>
      <c r="E45" s="27">
        <f t="shared" si="2"/>
        <v>6127</v>
      </c>
      <c r="F45" s="27">
        <f t="shared" si="3"/>
        <v>4716</v>
      </c>
      <c r="G45" s="27">
        <f>'Прил.12 согаз'!G45+'Прил.12 альфа'!G45</f>
        <v>204</v>
      </c>
      <c r="H45" s="27">
        <f>'Прил.12 согаз'!H45+'Прил.12 альфа'!H45</f>
        <v>207</v>
      </c>
      <c r="I45" s="27">
        <f>'Прил.12 согаз'!I45+'Прил.12 альфа'!I45</f>
        <v>209</v>
      </c>
      <c r="J45" s="27">
        <f>'Прил.12 согаз'!J45+'Прил.12 альфа'!J45</f>
        <v>199</v>
      </c>
      <c r="K45" s="27">
        <f>'Прил.12 согаз'!K45+'Прил.12 альфа'!K45</f>
        <v>365</v>
      </c>
      <c r="L45" s="27">
        <f>'Прил.12 согаз'!L45+'Прил.12 альфа'!L45</f>
        <v>335</v>
      </c>
      <c r="M45" s="27">
        <f>'Прил.12 согаз'!M45+'Прил.12 альфа'!M45</f>
        <v>3502</v>
      </c>
      <c r="N45" s="27">
        <f>'Прил.12 согаз'!N45+'Прил.12 альфа'!N45</f>
        <v>2781</v>
      </c>
      <c r="O45" s="27">
        <f>'Прил.12 согаз'!O45+'Прил.12 альфа'!O45</f>
        <v>1601</v>
      </c>
      <c r="P45" s="27">
        <f>'Прил.12 согаз'!P45+'Прил.12 альфа'!P45</f>
        <v>700</v>
      </c>
      <c r="Q45" s="27">
        <f>'Прил.12 согаз'!Q45+'Прил.12 альфа'!Q45</f>
        <v>246</v>
      </c>
      <c r="R45" s="27">
        <f>'Прил.12 согаз'!R45+'Прил.12 альфа'!R45</f>
        <v>494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50" si="10">E46+F46</f>
        <v>648805</v>
      </c>
      <c r="E46" s="21">
        <f>G46+I46+K46+O46+Q46+M46</f>
        <v>298471</v>
      </c>
      <c r="F46" s="21">
        <f>H46+J46+L46+P46+R46+N46</f>
        <v>350334</v>
      </c>
      <c r="G46" s="21">
        <f t="shared" ref="G46:R46" si="11">SUM(G47:G50)</f>
        <v>2170</v>
      </c>
      <c r="H46" s="21">
        <f t="shared" si="11"/>
        <v>2160</v>
      </c>
      <c r="I46" s="21">
        <f t="shared" si="11"/>
        <v>11303</v>
      </c>
      <c r="J46" s="21">
        <f t="shared" si="11"/>
        <v>10849</v>
      </c>
      <c r="K46" s="21">
        <f t="shared" si="11"/>
        <v>53848</v>
      </c>
      <c r="L46" s="21">
        <f t="shared" si="11"/>
        <v>50866</v>
      </c>
      <c r="M46" s="21">
        <f t="shared" si="11"/>
        <v>112453</v>
      </c>
      <c r="N46" s="21">
        <f t="shared" si="11"/>
        <v>116487</v>
      </c>
      <c r="O46" s="21">
        <f t="shared" si="11"/>
        <v>83087</v>
      </c>
      <c r="P46" s="21">
        <f t="shared" si="11"/>
        <v>93118</v>
      </c>
      <c r="Q46" s="21">
        <f t="shared" si="11"/>
        <v>35610</v>
      </c>
      <c r="R46" s="21">
        <f t="shared" si="11"/>
        <v>76854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0"/>
        <v>593753</v>
      </c>
      <c r="E47" s="27">
        <f t="shared" ref="E47:E50" si="12">G47+I47+K47+O47+Q47+M47</f>
        <v>273667</v>
      </c>
      <c r="F47" s="27">
        <f t="shared" ref="F47:F50" si="13">H47+J47+L47+P47+R47+N47</f>
        <v>320086</v>
      </c>
      <c r="G47" s="26">
        <f>'Прил.12 согаз'!G47+'Прил.12 альфа'!G47</f>
        <v>1964</v>
      </c>
      <c r="H47" s="26">
        <f>'Прил.12 согаз'!H47+'Прил.12 альфа'!H47</f>
        <v>1963</v>
      </c>
      <c r="I47" s="26">
        <f>'Прил.12 согаз'!I47+'Прил.12 альфа'!I47</f>
        <v>9998</v>
      </c>
      <c r="J47" s="26">
        <f>'Прил.12 согаз'!J47+'Прил.12 альфа'!J47</f>
        <v>9622</v>
      </c>
      <c r="K47" s="26">
        <f>'Прил.12 согаз'!K47+'Прил.12 альфа'!K47</f>
        <v>47939</v>
      </c>
      <c r="L47" s="26">
        <f>'Прил.12 согаз'!L47+'Прил.12 альфа'!L47</f>
        <v>45375</v>
      </c>
      <c r="M47" s="26">
        <f>'Прил.12 согаз'!M47+'Прил.12 альфа'!M47</f>
        <v>103470</v>
      </c>
      <c r="N47" s="26">
        <f>'Прил.12 согаз'!N47+'Прил.12 альфа'!N47</f>
        <v>104989</v>
      </c>
      <c r="O47" s="26">
        <f>'Прил.12 согаз'!O47+'Прил.12 альфа'!O47</f>
        <v>76857</v>
      </c>
      <c r="P47" s="26">
        <f>'Прил.12 согаз'!P47+'Прил.12 альфа'!P47</f>
        <v>85686</v>
      </c>
      <c r="Q47" s="26">
        <f>'Прил.12 согаз'!Q47+'Прил.12 альфа'!Q47</f>
        <v>33439</v>
      </c>
      <c r="R47" s="26">
        <f>'Прил.12 согаз'!R47+'Прил.12 альфа'!R47</f>
        <v>72451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0"/>
        <v>15289</v>
      </c>
      <c r="E48" s="27">
        <f t="shared" si="12"/>
        <v>7239</v>
      </c>
      <c r="F48" s="27">
        <f t="shared" si="13"/>
        <v>8050</v>
      </c>
      <c r="G48" s="26">
        <f>'Прил.12 согаз'!G48+'Прил.12 альфа'!G48</f>
        <v>42</v>
      </c>
      <c r="H48" s="26">
        <f>'Прил.12 согаз'!H48+'Прил.12 альфа'!H48</f>
        <v>44</v>
      </c>
      <c r="I48" s="26">
        <f>'Прил.12 согаз'!I48+'Прил.12 альфа'!I48</f>
        <v>233</v>
      </c>
      <c r="J48" s="26">
        <f>'Прил.12 согаз'!J48+'Прил.12 альфа'!J48</f>
        <v>194</v>
      </c>
      <c r="K48" s="26">
        <f>'Прил.12 согаз'!K48+'Прил.12 альфа'!K48</f>
        <v>1256</v>
      </c>
      <c r="L48" s="26">
        <f>'Прил.12 согаз'!L48+'Прил.12 альфа'!L48</f>
        <v>1143</v>
      </c>
      <c r="M48" s="26">
        <f>'Прил.12 согаз'!M48+'Прил.12 альфа'!M48</f>
        <v>2655</v>
      </c>
      <c r="N48" s="26">
        <f>'Прил.12 согаз'!N48+'Прил.12 альфа'!N48</f>
        <v>2459</v>
      </c>
      <c r="O48" s="26">
        <f>'Прил.12 согаз'!O48+'Прил.12 альфа'!O48</f>
        <v>2157</v>
      </c>
      <c r="P48" s="26">
        <f>'Прил.12 согаз'!P48+'Прил.12 альфа'!P48</f>
        <v>2267</v>
      </c>
      <c r="Q48" s="26">
        <f>'Прил.12 согаз'!Q48+'Прил.12 альфа'!Q48</f>
        <v>896</v>
      </c>
      <c r="R48" s="26">
        <f>'Прил.12 согаз'!R48+'Прил.12 альфа'!R48</f>
        <v>1943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64" t="s">
        <v>30</v>
      </c>
      <c r="D49" s="65">
        <f t="shared" si="10"/>
        <v>32612</v>
      </c>
      <c r="E49" s="66">
        <f t="shared" si="12"/>
        <v>14380</v>
      </c>
      <c r="F49" s="66">
        <f t="shared" si="13"/>
        <v>18232</v>
      </c>
      <c r="G49" s="66">
        <f>'Прил.12 согаз'!G49+'Прил.12 альфа'!G49</f>
        <v>145</v>
      </c>
      <c r="H49" s="66">
        <f>'Прил.12 согаз'!H49+'Прил.12 альфа'!H49</f>
        <v>136</v>
      </c>
      <c r="I49" s="66">
        <f>'Прил.12 согаз'!I49+'Прил.12 альфа'!I49</f>
        <v>919</v>
      </c>
      <c r="J49" s="66">
        <f>'Прил.12 согаз'!J49+'Прил.12 альфа'!J49</f>
        <v>878</v>
      </c>
      <c r="K49" s="66">
        <f>'Прил.12 согаз'!K49+'Прил.12 альфа'!K49</f>
        <v>3813</v>
      </c>
      <c r="L49" s="66">
        <f>'Прил.12 согаз'!L49+'Прил.12 альфа'!L49</f>
        <v>3586</v>
      </c>
      <c r="M49" s="66">
        <f>'Прил.12 согаз'!M49+'Прил.12 альфа'!M49</f>
        <v>5244</v>
      </c>
      <c r="N49" s="66">
        <f>'Прил.12 согаз'!N49+'Прил.12 альфа'!N49</f>
        <v>7446</v>
      </c>
      <c r="O49" s="66">
        <f>'Прил.12 согаз'!O49+'Прил.12 альфа'!O49</f>
        <v>3257</v>
      </c>
      <c r="P49" s="66">
        <f>'Прил.12 согаз'!P49+'Прил.12 альфа'!P49</f>
        <v>4122</v>
      </c>
      <c r="Q49" s="66">
        <f>'Прил.12 согаз'!Q49+'Прил.12 альфа'!Q49</f>
        <v>1002</v>
      </c>
      <c r="R49" s="66">
        <f>'Прил.12 согаз'!R49+'Прил.12 альфа'!R49</f>
        <v>2064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61" t="s">
        <v>28</v>
      </c>
      <c r="D50" s="62">
        <f t="shared" si="10"/>
        <v>7151</v>
      </c>
      <c r="E50" s="63">
        <f t="shared" si="12"/>
        <v>3185</v>
      </c>
      <c r="F50" s="63">
        <f t="shared" si="13"/>
        <v>3966</v>
      </c>
      <c r="G50" s="62">
        <f>'Прил.12 согаз'!G50+'Прил.12 альфа'!G50</f>
        <v>19</v>
      </c>
      <c r="H50" s="62">
        <f>'Прил.12 согаз'!H50+'Прил.12 альфа'!H50</f>
        <v>17</v>
      </c>
      <c r="I50" s="62">
        <f>'Прил.12 согаз'!I50+'Прил.12 альфа'!I50</f>
        <v>153</v>
      </c>
      <c r="J50" s="62">
        <f>'Прил.12 согаз'!J50+'Прил.12 альфа'!J50</f>
        <v>155</v>
      </c>
      <c r="K50" s="62">
        <f>'Прил.12 согаз'!K50+'Прил.12 альфа'!K50</f>
        <v>840</v>
      </c>
      <c r="L50" s="62">
        <f>'Прил.12 согаз'!L50+'Прил.12 альфа'!L50</f>
        <v>762</v>
      </c>
      <c r="M50" s="62">
        <f>'Прил.12 согаз'!M50+'Прил.12 альфа'!M50</f>
        <v>1084</v>
      </c>
      <c r="N50" s="62">
        <f>'Прил.12 согаз'!N50+'Прил.12 альфа'!N50</f>
        <v>1593</v>
      </c>
      <c r="O50" s="62">
        <f>'Прил.12 согаз'!O50+'Прил.12 альфа'!O50</f>
        <v>816</v>
      </c>
      <c r="P50" s="62">
        <f>'Прил.12 согаз'!P50+'Прил.12 альфа'!P50</f>
        <v>1043</v>
      </c>
      <c r="Q50" s="62">
        <f>'Прил.12 согаз'!Q50+'Прил.12 альфа'!Q50</f>
        <v>273</v>
      </c>
      <c r="R50" s="62">
        <f>'Прил.12 согаз'!R50+'Прил.12 альфа'!R50</f>
        <v>396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E59:F59"/>
    <mergeCell ref="G59:O59"/>
    <mergeCell ref="A58:D58"/>
    <mergeCell ref="E15:F17"/>
    <mergeCell ref="A59:D59"/>
    <mergeCell ref="G55:O55"/>
    <mergeCell ref="G56:O56"/>
    <mergeCell ref="E55:F55"/>
    <mergeCell ref="G16:L16"/>
    <mergeCell ref="E56:F56"/>
    <mergeCell ref="E58:F58"/>
    <mergeCell ref="G58:O58"/>
    <mergeCell ref="G17:H17"/>
    <mergeCell ref="K17:L17"/>
    <mergeCell ref="I17:J17"/>
    <mergeCell ref="B15:B18"/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0" zoomScaleNormal="6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400369</v>
      </c>
      <c r="E20" s="21">
        <f>G20+I20+K20+O20+Q20+M20</f>
        <v>185110</v>
      </c>
      <c r="F20" s="21">
        <f>H20+J20+L20+P20+R20+N20</f>
        <v>215259</v>
      </c>
      <c r="G20" s="21">
        <f>SUM(G22:G45)</f>
        <v>1357</v>
      </c>
      <c r="H20" s="21">
        <f t="shared" ref="H20:R20" si="1">SUM(H22:H45)</f>
        <v>1341</v>
      </c>
      <c r="I20" s="21">
        <f t="shared" si="1"/>
        <v>7159</v>
      </c>
      <c r="J20" s="21">
        <f t="shared" si="1"/>
        <v>6851</v>
      </c>
      <c r="K20" s="21">
        <f t="shared" si="1"/>
        <v>32707</v>
      </c>
      <c r="L20" s="21">
        <f t="shared" si="1"/>
        <v>31051</v>
      </c>
      <c r="M20" s="21">
        <f t="shared" si="1"/>
        <v>68807</v>
      </c>
      <c r="N20" s="21">
        <f t="shared" si="1"/>
        <v>71107</v>
      </c>
      <c r="O20" s="21">
        <f t="shared" si="1"/>
        <v>52701</v>
      </c>
      <c r="P20" s="21">
        <f t="shared" si="1"/>
        <v>58072</v>
      </c>
      <c r="Q20" s="21">
        <f t="shared" si="1"/>
        <v>22379</v>
      </c>
      <c r="R20" s="21">
        <f t="shared" si="1"/>
        <v>46837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156693</v>
      </c>
      <c r="E21" s="27">
        <f>G21+I21+K21+O21+Q21+M21</f>
        <v>72855</v>
      </c>
      <c r="F21" s="27">
        <f>H21+J21+L21+P21+R21+N21</f>
        <v>83838</v>
      </c>
      <c r="G21" s="63">
        <f>SUM(G22:G29)</f>
        <v>476</v>
      </c>
      <c r="H21" s="63">
        <f t="shared" ref="H21:R21" si="2">SUM(H22:H29)</f>
        <v>474</v>
      </c>
      <c r="I21" s="63">
        <f t="shared" si="2"/>
        <v>3136</v>
      </c>
      <c r="J21" s="63">
        <f t="shared" si="2"/>
        <v>3117</v>
      </c>
      <c r="K21" s="63">
        <f t="shared" si="2"/>
        <v>13392</v>
      </c>
      <c r="L21" s="63">
        <f t="shared" si="2"/>
        <v>12972</v>
      </c>
      <c r="M21" s="63">
        <f t="shared" si="2"/>
        <v>26538</v>
      </c>
      <c r="N21" s="63">
        <f t="shared" si="2"/>
        <v>27983</v>
      </c>
      <c r="O21" s="63">
        <f t="shared" si="2"/>
        <v>21198</v>
      </c>
      <c r="P21" s="63">
        <f t="shared" si="2"/>
        <v>22850</v>
      </c>
      <c r="Q21" s="63">
        <f t="shared" si="2"/>
        <v>8115</v>
      </c>
      <c r="R21" s="63">
        <f t="shared" si="2"/>
        <v>16442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44630</v>
      </c>
      <c r="E22" s="27">
        <f t="shared" ref="E22:E45" si="3">G22+I22+K22+O22+Q22+M22</f>
        <v>21406</v>
      </c>
      <c r="F22" s="27">
        <f t="shared" ref="F22:F45" si="4">H22+J22+L22+P22+R22+N22</f>
        <v>23224</v>
      </c>
      <c r="G22" s="72">
        <v>98</v>
      </c>
      <c r="H22" s="72">
        <v>104</v>
      </c>
      <c r="I22" s="72">
        <v>1023</v>
      </c>
      <c r="J22" s="72">
        <v>994</v>
      </c>
      <c r="K22" s="72">
        <v>3602</v>
      </c>
      <c r="L22" s="72">
        <v>3427</v>
      </c>
      <c r="M22" s="72">
        <v>8362</v>
      </c>
      <c r="N22" s="72">
        <v>7879</v>
      </c>
      <c r="O22" s="72">
        <v>6049</v>
      </c>
      <c r="P22" s="72">
        <v>6176</v>
      </c>
      <c r="Q22" s="72">
        <v>2272</v>
      </c>
      <c r="R22" s="72">
        <v>4644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2305</v>
      </c>
      <c r="E23" s="27">
        <f t="shared" si="3"/>
        <v>1171</v>
      </c>
      <c r="F23" s="27">
        <f t="shared" si="4"/>
        <v>1134</v>
      </c>
      <c r="G23" s="72">
        <v>2</v>
      </c>
      <c r="H23" s="72">
        <v>3</v>
      </c>
      <c r="I23" s="72">
        <v>24</v>
      </c>
      <c r="J23" s="72">
        <v>20</v>
      </c>
      <c r="K23" s="72">
        <v>156</v>
      </c>
      <c r="L23" s="72">
        <v>98</v>
      </c>
      <c r="M23" s="72">
        <v>409</v>
      </c>
      <c r="N23" s="72">
        <v>330</v>
      </c>
      <c r="O23" s="72">
        <v>415</v>
      </c>
      <c r="P23" s="72">
        <v>385</v>
      </c>
      <c r="Q23" s="72">
        <v>165</v>
      </c>
      <c r="R23" s="72">
        <v>298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33107</v>
      </c>
      <c r="E24" s="27">
        <f t="shared" si="3"/>
        <v>15325</v>
      </c>
      <c r="F24" s="27">
        <f t="shared" si="4"/>
        <v>17782</v>
      </c>
      <c r="G24" s="72">
        <v>108</v>
      </c>
      <c r="H24" s="72">
        <v>103</v>
      </c>
      <c r="I24" s="72">
        <v>490</v>
      </c>
      <c r="J24" s="72">
        <v>513</v>
      </c>
      <c r="K24" s="72">
        <v>2532</v>
      </c>
      <c r="L24" s="72">
        <v>2454</v>
      </c>
      <c r="M24" s="72">
        <v>5730</v>
      </c>
      <c r="N24" s="72">
        <v>5504</v>
      </c>
      <c r="O24" s="72">
        <v>4417</v>
      </c>
      <c r="P24" s="72">
        <v>4858</v>
      </c>
      <c r="Q24" s="72">
        <v>2048</v>
      </c>
      <c r="R24" s="72">
        <v>4350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774</v>
      </c>
      <c r="E25" s="27">
        <f t="shared" si="3"/>
        <v>441</v>
      </c>
      <c r="F25" s="27">
        <f t="shared" si="4"/>
        <v>333</v>
      </c>
      <c r="G25" s="72">
        <v>0</v>
      </c>
      <c r="H25" s="72">
        <v>0</v>
      </c>
      <c r="I25" s="72">
        <v>9</v>
      </c>
      <c r="J25" s="72">
        <v>8</v>
      </c>
      <c r="K25" s="72">
        <v>33</v>
      </c>
      <c r="L25" s="72">
        <v>34</v>
      </c>
      <c r="M25" s="72">
        <v>153</v>
      </c>
      <c r="N25" s="72">
        <v>92</v>
      </c>
      <c r="O25" s="72">
        <v>176</v>
      </c>
      <c r="P25" s="72">
        <v>107</v>
      </c>
      <c r="Q25" s="72">
        <v>70</v>
      </c>
      <c r="R25" s="72">
        <v>92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15628</v>
      </c>
      <c r="E26" s="27">
        <f t="shared" si="3"/>
        <v>7653</v>
      </c>
      <c r="F26" s="27">
        <f t="shared" si="4"/>
        <v>7975</v>
      </c>
      <c r="G26" s="72">
        <v>4</v>
      </c>
      <c r="H26" s="72">
        <v>3</v>
      </c>
      <c r="I26" s="72">
        <v>25</v>
      </c>
      <c r="J26" s="72">
        <v>33</v>
      </c>
      <c r="K26" s="72">
        <v>1239</v>
      </c>
      <c r="L26" s="72">
        <v>1164</v>
      </c>
      <c r="M26" s="72">
        <v>2737</v>
      </c>
      <c r="N26" s="72">
        <v>2199</v>
      </c>
      <c r="O26" s="72">
        <v>2638</v>
      </c>
      <c r="P26" s="72">
        <v>2662</v>
      </c>
      <c r="Q26" s="72">
        <v>1010</v>
      </c>
      <c r="R26" s="72">
        <v>1914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8255</v>
      </c>
      <c r="E27" s="27">
        <f t="shared" si="3"/>
        <v>4033</v>
      </c>
      <c r="F27" s="27">
        <f t="shared" si="4"/>
        <v>4222</v>
      </c>
      <c r="G27" s="72">
        <v>1</v>
      </c>
      <c r="H27" s="72">
        <v>1</v>
      </c>
      <c r="I27" s="72">
        <v>12</v>
      </c>
      <c r="J27" s="72">
        <v>10</v>
      </c>
      <c r="K27" s="72">
        <v>618</v>
      </c>
      <c r="L27" s="72">
        <v>689</v>
      </c>
      <c r="M27" s="72">
        <v>1484</v>
      </c>
      <c r="N27" s="72">
        <v>1244</v>
      </c>
      <c r="O27" s="72">
        <v>1394</v>
      </c>
      <c r="P27" s="72">
        <v>1406</v>
      </c>
      <c r="Q27" s="72">
        <v>524</v>
      </c>
      <c r="R27" s="72">
        <v>872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25681</v>
      </c>
      <c r="E28" s="27">
        <f t="shared" si="3"/>
        <v>11779</v>
      </c>
      <c r="F28" s="27">
        <f t="shared" si="4"/>
        <v>13902</v>
      </c>
      <c r="G28" s="72">
        <v>84</v>
      </c>
      <c r="H28" s="72">
        <v>85</v>
      </c>
      <c r="I28" s="72">
        <v>533</v>
      </c>
      <c r="J28" s="72">
        <v>464</v>
      </c>
      <c r="K28" s="72">
        <v>2418</v>
      </c>
      <c r="L28" s="72">
        <v>2355</v>
      </c>
      <c r="M28" s="72">
        <v>4298</v>
      </c>
      <c r="N28" s="72">
        <v>4788</v>
      </c>
      <c r="O28" s="72">
        <v>3337</v>
      </c>
      <c r="P28" s="72">
        <v>3670</v>
      </c>
      <c r="Q28" s="72">
        <v>1109</v>
      </c>
      <c r="R28" s="72">
        <v>2540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26313</v>
      </c>
      <c r="E29" s="27">
        <f t="shared" si="3"/>
        <v>11047</v>
      </c>
      <c r="F29" s="27">
        <f t="shared" si="4"/>
        <v>15266</v>
      </c>
      <c r="G29" s="72">
        <v>179</v>
      </c>
      <c r="H29" s="72">
        <v>175</v>
      </c>
      <c r="I29" s="72">
        <v>1020</v>
      </c>
      <c r="J29" s="72">
        <v>1075</v>
      </c>
      <c r="K29" s="72">
        <v>2794</v>
      </c>
      <c r="L29" s="72">
        <v>2751</v>
      </c>
      <c r="M29" s="72">
        <v>3365</v>
      </c>
      <c r="N29" s="72">
        <v>5947</v>
      </c>
      <c r="O29" s="72">
        <v>2772</v>
      </c>
      <c r="P29" s="72">
        <v>3586</v>
      </c>
      <c r="Q29" s="72">
        <v>917</v>
      </c>
      <c r="R29" s="72">
        <v>1732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9085</v>
      </c>
      <c r="E35" s="27">
        <f t="shared" si="3"/>
        <v>4230</v>
      </c>
      <c r="F35" s="27">
        <f t="shared" si="4"/>
        <v>4855</v>
      </c>
      <c r="G35" s="27">
        <v>7</v>
      </c>
      <c r="H35" s="27">
        <v>7</v>
      </c>
      <c r="I35" s="27">
        <v>57</v>
      </c>
      <c r="J35" s="27">
        <v>38</v>
      </c>
      <c r="K35" s="27">
        <v>130</v>
      </c>
      <c r="L35" s="27">
        <v>136</v>
      </c>
      <c r="M35" s="27">
        <v>1408</v>
      </c>
      <c r="N35" s="27">
        <v>1588</v>
      </c>
      <c r="O35" s="27">
        <v>1775</v>
      </c>
      <c r="P35" s="27">
        <v>1948</v>
      </c>
      <c r="Q35" s="27">
        <v>853</v>
      </c>
      <c r="R35" s="27">
        <v>1138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12761</v>
      </c>
      <c r="E36" s="27">
        <f t="shared" si="3"/>
        <v>6155</v>
      </c>
      <c r="F36" s="27">
        <f t="shared" si="4"/>
        <v>6606</v>
      </c>
      <c r="G36" s="27">
        <v>32</v>
      </c>
      <c r="H36" s="27">
        <v>33</v>
      </c>
      <c r="I36" s="27">
        <v>219</v>
      </c>
      <c r="J36" s="27">
        <v>177</v>
      </c>
      <c r="K36" s="27">
        <v>1032</v>
      </c>
      <c r="L36" s="27">
        <v>960</v>
      </c>
      <c r="M36" s="27">
        <v>2154</v>
      </c>
      <c r="N36" s="27">
        <v>1985</v>
      </c>
      <c r="O36" s="27">
        <v>1934</v>
      </c>
      <c r="P36" s="27">
        <v>1895</v>
      </c>
      <c r="Q36" s="27">
        <v>784</v>
      </c>
      <c r="R36" s="27">
        <v>1556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9399</v>
      </c>
      <c r="E37" s="27">
        <f t="shared" si="3"/>
        <v>4101</v>
      </c>
      <c r="F37" s="27">
        <f t="shared" si="4"/>
        <v>5298</v>
      </c>
      <c r="G37" s="27">
        <v>11</v>
      </c>
      <c r="H37" s="27">
        <v>16</v>
      </c>
      <c r="I37" s="27">
        <v>82</v>
      </c>
      <c r="J37" s="27">
        <v>92</v>
      </c>
      <c r="K37" s="27">
        <v>1138</v>
      </c>
      <c r="L37" s="27">
        <v>1011</v>
      </c>
      <c r="M37" s="27">
        <v>1417</v>
      </c>
      <c r="N37" s="27">
        <v>2014</v>
      </c>
      <c r="O37" s="27">
        <v>1105</v>
      </c>
      <c r="P37" s="27">
        <v>1525</v>
      </c>
      <c r="Q37" s="27">
        <v>348</v>
      </c>
      <c r="R37" s="27">
        <v>640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4068</v>
      </c>
      <c r="E38" s="27">
        <f t="shared" si="3"/>
        <v>1654</v>
      </c>
      <c r="F38" s="27">
        <f t="shared" si="4"/>
        <v>2414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645</v>
      </c>
      <c r="N38" s="27">
        <v>645</v>
      </c>
      <c r="O38" s="27">
        <v>667</v>
      </c>
      <c r="P38" s="27">
        <v>982</v>
      </c>
      <c r="Q38" s="27">
        <v>342</v>
      </c>
      <c r="R38" s="27">
        <v>787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1772</v>
      </c>
      <c r="E39" s="27">
        <f t="shared" si="3"/>
        <v>1089</v>
      </c>
      <c r="F39" s="27">
        <f t="shared" si="4"/>
        <v>683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60</v>
      </c>
      <c r="N39" s="27">
        <v>197</v>
      </c>
      <c r="O39" s="27">
        <v>724</v>
      </c>
      <c r="P39" s="27">
        <v>314</v>
      </c>
      <c r="Q39" s="27">
        <v>305</v>
      </c>
      <c r="R39" s="27">
        <v>172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4154</v>
      </c>
      <c r="E40" s="27">
        <f t="shared" si="3"/>
        <v>1946</v>
      </c>
      <c r="F40" s="27">
        <f t="shared" si="4"/>
        <v>2208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784</v>
      </c>
      <c r="N40" s="27">
        <v>530</v>
      </c>
      <c r="O40" s="27">
        <v>855</v>
      </c>
      <c r="P40" s="27">
        <v>931</v>
      </c>
      <c r="Q40" s="27">
        <v>307</v>
      </c>
      <c r="R40" s="27">
        <v>747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5">E43+F43</f>
        <v>154275</v>
      </c>
      <c r="E43" s="27">
        <f t="shared" ref="E43" si="6">G43+I43+K43+O43+Q43+M43</f>
        <v>68055</v>
      </c>
      <c r="F43" s="27">
        <f t="shared" ref="F43" si="7">H43+J43+L43+P43+R43+N43</f>
        <v>86220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33535</v>
      </c>
      <c r="N43" s="27">
        <v>34181</v>
      </c>
      <c r="O43" s="27">
        <v>23390</v>
      </c>
      <c r="P43" s="27">
        <v>27079</v>
      </c>
      <c r="Q43" s="27">
        <v>11130</v>
      </c>
      <c r="R43" s="27">
        <v>24960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8">E44+F44</f>
        <v>40550</v>
      </c>
      <c r="E44" s="27">
        <f t="shared" ref="E44" si="9">G44+I44+K44+O44+Q44+M44</f>
        <v>20907</v>
      </c>
      <c r="F44" s="27">
        <f t="shared" ref="F44" si="10">H44+J44+L44+P44+R44+N44</f>
        <v>19643</v>
      </c>
      <c r="G44" s="27">
        <v>678</v>
      </c>
      <c r="H44" s="27">
        <v>645</v>
      </c>
      <c r="I44" s="27">
        <v>3497</v>
      </c>
      <c r="J44" s="27">
        <v>3292</v>
      </c>
      <c r="K44" s="27">
        <v>16732</v>
      </c>
      <c r="L44" s="27">
        <v>15706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7612</v>
      </c>
      <c r="E45" s="27">
        <f t="shared" si="3"/>
        <v>4118</v>
      </c>
      <c r="F45" s="27">
        <f t="shared" si="4"/>
        <v>3494</v>
      </c>
      <c r="G45" s="27">
        <v>153</v>
      </c>
      <c r="H45" s="27">
        <v>166</v>
      </c>
      <c r="I45" s="27">
        <v>168</v>
      </c>
      <c r="J45" s="27">
        <v>135</v>
      </c>
      <c r="K45" s="27">
        <v>283</v>
      </c>
      <c r="L45" s="27">
        <v>266</v>
      </c>
      <c r="M45" s="27">
        <v>2266</v>
      </c>
      <c r="N45" s="27">
        <v>1984</v>
      </c>
      <c r="O45" s="27">
        <v>1053</v>
      </c>
      <c r="P45" s="27">
        <v>548</v>
      </c>
      <c r="Q45" s="27">
        <v>195</v>
      </c>
      <c r="R45" s="27">
        <v>395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400369</v>
      </c>
      <c r="E46" s="21">
        <f>G46+I46+K46+O46+Q46+M46</f>
        <v>185110</v>
      </c>
      <c r="F46" s="21">
        <f>H46+J46+L46+P46+R46+N46</f>
        <v>215259</v>
      </c>
      <c r="G46" s="21">
        <f t="shared" ref="G46:R46" si="12">SUM(G47:G50)</f>
        <v>1357</v>
      </c>
      <c r="H46" s="21">
        <f t="shared" si="12"/>
        <v>1341</v>
      </c>
      <c r="I46" s="21">
        <f t="shared" si="12"/>
        <v>7159</v>
      </c>
      <c r="J46" s="21">
        <f t="shared" si="12"/>
        <v>6851</v>
      </c>
      <c r="K46" s="21">
        <f t="shared" si="12"/>
        <v>32707</v>
      </c>
      <c r="L46" s="21">
        <f t="shared" si="12"/>
        <v>31051</v>
      </c>
      <c r="M46" s="21">
        <f t="shared" si="12"/>
        <v>68807</v>
      </c>
      <c r="N46" s="21">
        <f t="shared" si="12"/>
        <v>71107</v>
      </c>
      <c r="O46" s="21">
        <f t="shared" si="12"/>
        <v>52701</v>
      </c>
      <c r="P46" s="21">
        <f t="shared" si="12"/>
        <v>58072</v>
      </c>
      <c r="Q46" s="21">
        <f t="shared" si="12"/>
        <v>22379</v>
      </c>
      <c r="R46" s="21">
        <f t="shared" si="12"/>
        <v>46837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376221</v>
      </c>
      <c r="E47" s="27">
        <f t="shared" ref="E47:E49" si="13">G47+I47+K47+O47+Q47+M47</f>
        <v>173976</v>
      </c>
      <c r="F47" s="27">
        <f t="shared" ref="F47:F49" si="14">H47+J47+L47+P47+R47+N47</f>
        <v>202245</v>
      </c>
      <c r="G47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1300</v>
      </c>
      <c r="H47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1275</v>
      </c>
      <c r="I47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6817</v>
      </c>
      <c r="J47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6542</v>
      </c>
      <c r="K47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30397</v>
      </c>
      <c r="L47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28906</v>
      </c>
      <c r="M47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64800</v>
      </c>
      <c r="N47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66614</v>
      </c>
      <c r="O47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49476</v>
      </c>
      <c r="P47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54390</v>
      </c>
      <c r="Q47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21186</v>
      </c>
      <c r="R47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44518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13150</v>
      </c>
      <c r="E48" s="27">
        <f t="shared" si="13"/>
        <v>6306</v>
      </c>
      <c r="F48" s="27">
        <f t="shared" si="14"/>
        <v>6844</v>
      </c>
      <c r="G48" s="26">
        <f>'Прил. 11 СОГАЗ'!F36</f>
        <v>42</v>
      </c>
      <c r="H48" s="26">
        <f>'Прил. 11 СОГАЗ'!G36</f>
        <v>44</v>
      </c>
      <c r="I48" s="26">
        <f>'Прил. 11 СОГАЗ'!H36</f>
        <v>229</v>
      </c>
      <c r="J48" s="26">
        <f>'Прил. 11 СОГАЗ'!I36</f>
        <v>192</v>
      </c>
      <c r="K48" s="26">
        <f>'Прил. 11 СОГАЗ'!J36</f>
        <v>1082</v>
      </c>
      <c r="L48" s="26">
        <f>'Прил. 11 СОГАЗ'!K36</f>
        <v>1010</v>
      </c>
      <c r="M48" s="26">
        <f>'Прил. 11 СОГАЗ'!L36</f>
        <v>2230</v>
      </c>
      <c r="N48" s="26">
        <f>'Прил. 11 СОГАЗ'!M36</f>
        <v>2104</v>
      </c>
      <c r="O48" s="26">
        <f>'Прил. 11 СОГАЗ'!N36</f>
        <v>1938</v>
      </c>
      <c r="P48" s="26">
        <f>'Прил. 11 СОГАЗ'!O36</f>
        <v>1916</v>
      </c>
      <c r="Q48" s="26">
        <f>'Прил. 11 СОГАЗ'!P36</f>
        <v>785</v>
      </c>
      <c r="R48" s="26">
        <f>'Прил. 11 СОГАЗ'!Q36</f>
        <v>1578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9899</v>
      </c>
      <c r="E49" s="27">
        <f t="shared" si="13"/>
        <v>4357</v>
      </c>
      <c r="F49" s="27">
        <f t="shared" si="14"/>
        <v>5542</v>
      </c>
      <c r="G49" s="26">
        <f>'Прил. 11 СОГАЗ'!F29+'Прил. 11 СОГАЗ'!F30+'Прил. 11 СОГАЗ'!F31</f>
        <v>10</v>
      </c>
      <c r="H49" s="26">
        <f>'Прил. 11 СОГАЗ'!G29+'Прил. 11 СОГАЗ'!G30+'Прил. 11 СОГАЗ'!G31</f>
        <v>14</v>
      </c>
      <c r="I49" s="26">
        <f>'Прил. 11 СОГАЗ'!H29+'Прил. 11 СОГАЗ'!H30+'Прил. 11 СОГАЗ'!H31</f>
        <v>79</v>
      </c>
      <c r="J49" s="26">
        <f>'Прил. 11 СОГАЗ'!I29+'Прил. 11 СОГАЗ'!I30+'Прил. 11 СОГАЗ'!I31</f>
        <v>88</v>
      </c>
      <c r="K49" s="26">
        <f>'Прил. 11 СОГАЗ'!J29+'Прил. 11 СОГАЗ'!J30+'Прил. 11 СОГАЗ'!J31</f>
        <v>1155</v>
      </c>
      <c r="L49" s="26">
        <f>'Прил. 11 СОГАЗ'!K29+'Прил. 11 СОГАЗ'!K30+'Прил. 11 СОГАЗ'!K31</f>
        <v>1062</v>
      </c>
      <c r="M49" s="26">
        <f>'Прил. 11 СОГАЗ'!L29+'Прил. 11 СОГАЗ'!L30+'Прил. 11 СОГАЗ'!L31</f>
        <v>1601</v>
      </c>
      <c r="N49" s="26">
        <f>'Прил. 11 СОГАЗ'!M29+'Прил. 11 СОГАЗ'!M30+'Прил. 11 СОГАЗ'!M31</f>
        <v>2139</v>
      </c>
      <c r="O49" s="26">
        <f>'Прил. 11 СОГАЗ'!N29+'Прил. 11 СОГАЗ'!N30+'Прил. 11 СОГАЗ'!N31</f>
        <v>1157</v>
      </c>
      <c r="P49" s="26">
        <f>'Прил. 11 СОГАЗ'!O29+'Прил. 11 СОГАЗ'!O30+'Прил. 11 СОГАЗ'!O31</f>
        <v>1584</v>
      </c>
      <c r="Q49" s="26">
        <f>'Прил. 11 СОГАЗ'!P29+'Прил. 11 СОГАЗ'!P30+'Прил. 11 СОГАЗ'!P31</f>
        <v>355</v>
      </c>
      <c r="R49" s="26">
        <f>'Прил. 11 СОГАЗ'!Q29+'Прил. 11 СОГАЗ'!Q30+'Прил. 11 СОГАЗ'!Q31</f>
        <v>655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1099</v>
      </c>
      <c r="E50" s="27">
        <f t="shared" ref="E50" si="16">G50+I50+K50+O50+Q50+M50</f>
        <v>471</v>
      </c>
      <c r="F50" s="27">
        <f t="shared" ref="F50" si="17">H50+J50+L50+P50+R50+N50</f>
        <v>628</v>
      </c>
      <c r="G50" s="26">
        <f>'Прил. 11 СОГАЗ'!F32+'Прил. 11 СОГАЗ'!F24</f>
        <v>5</v>
      </c>
      <c r="H50" s="26">
        <f>'Прил. 11 СОГАЗ'!G32+'Прил. 11 СОГАЗ'!G24</f>
        <v>8</v>
      </c>
      <c r="I50" s="26">
        <f>'Прил. 11 СОГАЗ'!H32+'Прил. 11 СОГАЗ'!H24</f>
        <v>34</v>
      </c>
      <c r="J50" s="26">
        <f>'Прил. 11 СОГАЗ'!I32+'Прил. 11 СОГАЗ'!I24</f>
        <v>29</v>
      </c>
      <c r="K50" s="26">
        <f>'Прил. 11 СОГАЗ'!J32+'Прил. 11 СОГАЗ'!J24</f>
        <v>73</v>
      </c>
      <c r="L50" s="26">
        <f>'Прил. 11 СОГАЗ'!K32+'Прил. 11 СОГАЗ'!K24</f>
        <v>73</v>
      </c>
      <c r="M50" s="26">
        <f>'Прил. 11 СОГАЗ'!L32+'Прил. 11 СОГАЗ'!L24</f>
        <v>176</v>
      </c>
      <c r="N50" s="26">
        <f>'Прил. 11 СОГАЗ'!M32+'Прил. 11 СОГАЗ'!M24</f>
        <v>250</v>
      </c>
      <c r="O50" s="26">
        <f>'Прил. 11 СОГАЗ'!N32+'Прил. 11 СОГАЗ'!N24</f>
        <v>130</v>
      </c>
      <c r="P50" s="26">
        <f>'Прил. 11 СОГАЗ'!O32+'Прил. 11 СОГАЗ'!O24</f>
        <v>182</v>
      </c>
      <c r="Q50" s="26">
        <f>'Прил. 11 СОГАЗ'!P32+'Прил. 11 СОГАЗ'!P24</f>
        <v>53</v>
      </c>
      <c r="R50" s="26">
        <f>'Прил. 11 СОГАЗ'!Q32+'Прил. 11 СОГАЗ'!Q24</f>
        <v>86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25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  <mergeCell ref="M16:P16"/>
    <mergeCell ref="M17:N17"/>
    <mergeCell ref="O17:P17"/>
    <mergeCell ref="A59:D59"/>
    <mergeCell ref="E59:F59"/>
    <mergeCell ref="G59:O59"/>
    <mergeCell ref="E55:F55"/>
    <mergeCell ref="G55:O55"/>
    <mergeCell ref="E56:F56"/>
    <mergeCell ref="G56:O56"/>
    <mergeCell ref="A58:D58"/>
    <mergeCell ref="E58:F58"/>
    <mergeCell ref="G58:O5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3" zoomScaleNormal="63" workbookViewId="0">
      <pane xSplit="3" ySplit="19" topLeftCell="D23" activePane="bottomRight" state="frozen"/>
      <selection activeCell="G22" sqref="G22:I30"/>
      <selection pane="topRight" activeCell="G22" sqref="G22:I30"/>
      <selection pane="bottomLeft" activeCell="G22" sqref="G22:I30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s="9" customFormat="1" ht="39" customHeight="1">
      <c r="A9" s="77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78" t="s">
        <v>63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8" s="13" customFormat="1" ht="15.75">
      <c r="D13" s="79" t="s">
        <v>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80" t="s">
        <v>9</v>
      </c>
      <c r="B15" s="102" t="s">
        <v>39</v>
      </c>
      <c r="C15" s="80" t="s">
        <v>10</v>
      </c>
      <c r="D15" s="80" t="s">
        <v>11</v>
      </c>
      <c r="E15" s="95" t="s">
        <v>12</v>
      </c>
      <c r="F15" s="96"/>
      <c r="G15" s="83" t="s">
        <v>13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</row>
    <row r="16" spans="1:18" s="14" customFormat="1" ht="35.25" customHeight="1">
      <c r="A16" s="81"/>
      <c r="B16" s="103"/>
      <c r="C16" s="81"/>
      <c r="D16" s="81"/>
      <c r="E16" s="97"/>
      <c r="F16" s="98"/>
      <c r="G16" s="87" t="s">
        <v>14</v>
      </c>
      <c r="H16" s="88"/>
      <c r="I16" s="88"/>
      <c r="J16" s="88"/>
      <c r="K16" s="88"/>
      <c r="L16" s="89"/>
      <c r="M16" s="87" t="s">
        <v>15</v>
      </c>
      <c r="N16" s="88"/>
      <c r="O16" s="88"/>
      <c r="P16" s="89"/>
      <c r="Q16" s="74" t="s">
        <v>16</v>
      </c>
      <c r="R16" s="75"/>
    </row>
    <row r="17" spans="1:22" s="14" customFormat="1" ht="31.5" customHeight="1">
      <c r="A17" s="81"/>
      <c r="B17" s="103"/>
      <c r="C17" s="81"/>
      <c r="D17" s="81"/>
      <c r="E17" s="99"/>
      <c r="F17" s="100"/>
      <c r="G17" s="74" t="s">
        <v>17</v>
      </c>
      <c r="H17" s="75"/>
      <c r="I17" s="74" t="s">
        <v>18</v>
      </c>
      <c r="J17" s="75"/>
      <c r="K17" s="74" t="s">
        <v>19</v>
      </c>
      <c r="L17" s="75"/>
      <c r="M17" s="90" t="s">
        <v>114</v>
      </c>
      <c r="N17" s="91" t="s">
        <v>104</v>
      </c>
      <c r="O17" s="90" t="s">
        <v>113</v>
      </c>
      <c r="P17" s="91" t="s">
        <v>104</v>
      </c>
      <c r="Q17" s="15" t="s">
        <v>105</v>
      </c>
      <c r="R17" s="15" t="s">
        <v>106</v>
      </c>
    </row>
    <row r="18" spans="1:22" s="14" customFormat="1">
      <c r="A18" s="82"/>
      <c r="B18" s="104"/>
      <c r="C18" s="82"/>
      <c r="D18" s="82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248436</v>
      </c>
      <c r="E20" s="21">
        <f>G20+I20+K20+O20+Q20+M20</f>
        <v>113361</v>
      </c>
      <c r="F20" s="21">
        <f>H20+J20+L20+P20+R20+N20</f>
        <v>135075</v>
      </c>
      <c r="G20" s="21">
        <f>SUM(G22:G45)</f>
        <v>813</v>
      </c>
      <c r="H20" s="21">
        <f t="shared" ref="H20:R20" si="1">SUM(H22:H45)</f>
        <v>819</v>
      </c>
      <c r="I20" s="21">
        <f t="shared" si="1"/>
        <v>4144</v>
      </c>
      <c r="J20" s="21">
        <f t="shared" si="1"/>
        <v>3998</v>
      </c>
      <c r="K20" s="21">
        <f t="shared" si="1"/>
        <v>21141</v>
      </c>
      <c r="L20" s="21">
        <f t="shared" si="1"/>
        <v>19815</v>
      </c>
      <c r="M20" s="21">
        <f t="shared" si="1"/>
        <v>43646</v>
      </c>
      <c r="N20" s="21">
        <f t="shared" si="1"/>
        <v>45380</v>
      </c>
      <c r="O20" s="21">
        <f t="shared" si="1"/>
        <v>30386</v>
      </c>
      <c r="P20" s="21">
        <f t="shared" si="1"/>
        <v>35046</v>
      </c>
      <c r="Q20" s="21">
        <f t="shared" si="1"/>
        <v>13231</v>
      </c>
      <c r="R20" s="21">
        <f t="shared" si="1"/>
        <v>30017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150205</v>
      </c>
      <c r="E21" s="27">
        <f>G21+I21+K21+O21+Q21+M21</f>
        <v>67678</v>
      </c>
      <c r="F21" s="27">
        <f>H21+J21+L21+P21+R21+N21</f>
        <v>82527</v>
      </c>
      <c r="G21" s="63">
        <f>SUM(G22:G29)</f>
        <v>394</v>
      </c>
      <c r="H21" s="63">
        <f t="shared" ref="H21:R21" si="2">SUM(H22:H29)</f>
        <v>400</v>
      </c>
      <c r="I21" s="63">
        <f t="shared" si="2"/>
        <v>2177</v>
      </c>
      <c r="J21" s="63">
        <f t="shared" si="2"/>
        <v>2061</v>
      </c>
      <c r="K21" s="63">
        <f t="shared" si="2"/>
        <v>13326</v>
      </c>
      <c r="L21" s="63">
        <f t="shared" si="2"/>
        <v>12458</v>
      </c>
      <c r="M21" s="63">
        <f t="shared" si="2"/>
        <v>25797</v>
      </c>
      <c r="N21" s="63">
        <f t="shared" si="2"/>
        <v>25560</v>
      </c>
      <c r="O21" s="63">
        <f t="shared" si="2"/>
        <v>17418</v>
      </c>
      <c r="P21" s="63">
        <f t="shared" si="2"/>
        <v>21266</v>
      </c>
      <c r="Q21" s="63">
        <f t="shared" si="2"/>
        <v>8566</v>
      </c>
      <c r="R21" s="63">
        <f t="shared" si="2"/>
        <v>20782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26268</v>
      </c>
      <c r="E22" s="27">
        <f t="shared" ref="E22:E45" si="3">G22+I22+K22+O22+Q22+M22</f>
        <v>11908</v>
      </c>
      <c r="F22" s="27">
        <f t="shared" ref="F22:F45" si="4">H22+J22+L22+P22+R22+N22</f>
        <v>14360</v>
      </c>
      <c r="G22" s="72">
        <v>1</v>
      </c>
      <c r="H22" s="72">
        <v>3</v>
      </c>
      <c r="I22" s="72">
        <v>39</v>
      </c>
      <c r="J22" s="72">
        <v>27</v>
      </c>
      <c r="K22" s="72">
        <v>2324</v>
      </c>
      <c r="L22" s="72">
        <v>2165</v>
      </c>
      <c r="M22" s="72">
        <v>5185</v>
      </c>
      <c r="N22" s="72">
        <v>4390</v>
      </c>
      <c r="O22" s="72">
        <v>2855</v>
      </c>
      <c r="P22" s="72">
        <v>3508</v>
      </c>
      <c r="Q22" s="72">
        <v>1504</v>
      </c>
      <c r="R22" s="72">
        <v>4267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37125</v>
      </c>
      <c r="E23" s="27">
        <f t="shared" si="3"/>
        <v>16548</v>
      </c>
      <c r="F23" s="27">
        <f t="shared" si="4"/>
        <v>20577</v>
      </c>
      <c r="G23" s="72">
        <v>111</v>
      </c>
      <c r="H23" s="72">
        <v>100</v>
      </c>
      <c r="I23" s="72">
        <v>595</v>
      </c>
      <c r="J23" s="72">
        <v>585</v>
      </c>
      <c r="K23" s="72">
        <v>3273</v>
      </c>
      <c r="L23" s="72">
        <v>3013</v>
      </c>
      <c r="M23" s="72">
        <v>5452</v>
      </c>
      <c r="N23" s="72">
        <v>5572</v>
      </c>
      <c r="O23" s="72">
        <v>4523</v>
      </c>
      <c r="P23" s="72">
        <v>5495</v>
      </c>
      <c r="Q23" s="72">
        <v>2594</v>
      </c>
      <c r="R23" s="72">
        <v>5812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5994</v>
      </c>
      <c r="E24" s="27">
        <f t="shared" si="3"/>
        <v>2929</v>
      </c>
      <c r="F24" s="27">
        <f t="shared" si="4"/>
        <v>3065</v>
      </c>
      <c r="G24" s="72">
        <v>16</v>
      </c>
      <c r="H24" s="72">
        <v>20</v>
      </c>
      <c r="I24" s="72">
        <v>91</v>
      </c>
      <c r="J24" s="72">
        <v>108</v>
      </c>
      <c r="K24" s="72">
        <v>574</v>
      </c>
      <c r="L24" s="72">
        <v>523</v>
      </c>
      <c r="M24" s="72">
        <v>1128</v>
      </c>
      <c r="N24" s="72">
        <v>1160</v>
      </c>
      <c r="O24" s="72">
        <v>895</v>
      </c>
      <c r="P24" s="72">
        <v>885</v>
      </c>
      <c r="Q24" s="72">
        <v>225</v>
      </c>
      <c r="R24" s="72">
        <v>369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7573</v>
      </c>
      <c r="E25" s="27">
        <f t="shared" si="3"/>
        <v>3482</v>
      </c>
      <c r="F25" s="27">
        <f t="shared" si="4"/>
        <v>4091</v>
      </c>
      <c r="G25" s="72">
        <v>17</v>
      </c>
      <c r="H25" s="72">
        <v>25</v>
      </c>
      <c r="I25" s="72">
        <v>100</v>
      </c>
      <c r="J25" s="72">
        <v>114</v>
      </c>
      <c r="K25" s="72">
        <v>620</v>
      </c>
      <c r="L25" s="72">
        <v>602</v>
      </c>
      <c r="M25" s="72">
        <v>1219</v>
      </c>
      <c r="N25" s="72">
        <v>1038</v>
      </c>
      <c r="O25" s="72">
        <v>1027</v>
      </c>
      <c r="P25" s="72">
        <v>1132</v>
      </c>
      <c r="Q25" s="72">
        <v>499</v>
      </c>
      <c r="R25" s="72">
        <v>1180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40974</v>
      </c>
      <c r="E26" s="27">
        <f t="shared" si="3"/>
        <v>18630</v>
      </c>
      <c r="F26" s="27">
        <f t="shared" si="4"/>
        <v>22344</v>
      </c>
      <c r="G26" s="72">
        <v>171</v>
      </c>
      <c r="H26" s="72">
        <v>158</v>
      </c>
      <c r="I26" s="72">
        <v>852</v>
      </c>
      <c r="J26" s="72">
        <v>771</v>
      </c>
      <c r="K26" s="72">
        <v>3363</v>
      </c>
      <c r="L26" s="72">
        <v>3074</v>
      </c>
      <c r="M26" s="72">
        <v>7199</v>
      </c>
      <c r="N26" s="72">
        <v>6899</v>
      </c>
      <c r="O26" s="72">
        <v>4698</v>
      </c>
      <c r="P26" s="72">
        <v>5706</v>
      </c>
      <c r="Q26" s="72">
        <v>2347</v>
      </c>
      <c r="R26" s="72">
        <v>5736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15292</v>
      </c>
      <c r="E27" s="27">
        <f t="shared" si="3"/>
        <v>6651</v>
      </c>
      <c r="F27" s="27">
        <f t="shared" si="4"/>
        <v>8641</v>
      </c>
      <c r="G27" s="72">
        <v>67</v>
      </c>
      <c r="H27" s="72">
        <v>78</v>
      </c>
      <c r="I27" s="72">
        <v>431</v>
      </c>
      <c r="J27" s="72">
        <v>400</v>
      </c>
      <c r="K27" s="72">
        <v>1348</v>
      </c>
      <c r="L27" s="72">
        <v>1222</v>
      </c>
      <c r="M27" s="72">
        <v>2520</v>
      </c>
      <c r="N27" s="72">
        <v>2941</v>
      </c>
      <c r="O27" s="72">
        <v>1562</v>
      </c>
      <c r="P27" s="72">
        <v>2013</v>
      </c>
      <c r="Q27" s="72">
        <v>723</v>
      </c>
      <c r="R27" s="72">
        <v>1987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379</v>
      </c>
      <c r="E28" s="27">
        <f t="shared" si="3"/>
        <v>252</v>
      </c>
      <c r="F28" s="27">
        <f t="shared" si="4"/>
        <v>127</v>
      </c>
      <c r="G28" s="72">
        <v>1</v>
      </c>
      <c r="H28" s="72">
        <v>1</v>
      </c>
      <c r="I28" s="72">
        <v>8</v>
      </c>
      <c r="J28" s="72">
        <v>5</v>
      </c>
      <c r="K28" s="72">
        <v>25</v>
      </c>
      <c r="L28" s="72">
        <v>33</v>
      </c>
      <c r="M28" s="72">
        <v>121</v>
      </c>
      <c r="N28" s="72">
        <v>53</v>
      </c>
      <c r="O28" s="72">
        <v>78</v>
      </c>
      <c r="P28" s="72">
        <v>28</v>
      </c>
      <c r="Q28" s="72">
        <v>19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16600</v>
      </c>
      <c r="E29" s="27">
        <f t="shared" si="3"/>
        <v>7278</v>
      </c>
      <c r="F29" s="27">
        <f t="shared" si="4"/>
        <v>9322</v>
      </c>
      <c r="G29" s="72">
        <v>10</v>
      </c>
      <c r="H29" s="72">
        <v>15</v>
      </c>
      <c r="I29" s="72">
        <v>61</v>
      </c>
      <c r="J29" s="72">
        <v>51</v>
      </c>
      <c r="K29" s="72">
        <v>1799</v>
      </c>
      <c r="L29" s="72">
        <v>1826</v>
      </c>
      <c r="M29" s="72">
        <v>2973</v>
      </c>
      <c r="N29" s="72">
        <v>3507</v>
      </c>
      <c r="O29" s="72">
        <v>1780</v>
      </c>
      <c r="P29" s="72">
        <v>2499</v>
      </c>
      <c r="Q29" s="72">
        <v>655</v>
      </c>
      <c r="R29" s="72">
        <v>1424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8229</v>
      </c>
      <c r="E35" s="27">
        <f t="shared" si="3"/>
        <v>3718</v>
      </c>
      <c r="F35" s="27">
        <f t="shared" si="4"/>
        <v>4511</v>
      </c>
      <c r="G35" s="27">
        <v>29</v>
      </c>
      <c r="H35" s="27">
        <v>34</v>
      </c>
      <c r="I35" s="27">
        <v>177</v>
      </c>
      <c r="J35" s="27">
        <v>171</v>
      </c>
      <c r="K35" s="27">
        <v>796</v>
      </c>
      <c r="L35" s="27">
        <v>725</v>
      </c>
      <c r="M35" s="27">
        <v>1150</v>
      </c>
      <c r="N35" s="27">
        <v>1755</v>
      </c>
      <c r="O35" s="27">
        <v>1122</v>
      </c>
      <c r="P35" s="27">
        <v>1288</v>
      </c>
      <c r="Q35" s="27">
        <v>444</v>
      </c>
      <c r="R35" s="27">
        <v>538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2306</v>
      </c>
      <c r="E36" s="27">
        <f t="shared" si="3"/>
        <v>988</v>
      </c>
      <c r="F36" s="27">
        <f t="shared" si="4"/>
        <v>1318</v>
      </c>
      <c r="G36" s="27">
        <v>0</v>
      </c>
      <c r="H36" s="27">
        <v>0</v>
      </c>
      <c r="I36" s="27">
        <v>6</v>
      </c>
      <c r="J36" s="27">
        <v>5</v>
      </c>
      <c r="K36" s="27">
        <v>177</v>
      </c>
      <c r="L36" s="27">
        <v>131</v>
      </c>
      <c r="M36" s="27">
        <v>449</v>
      </c>
      <c r="N36" s="27">
        <v>423</v>
      </c>
      <c r="O36" s="27">
        <v>239</v>
      </c>
      <c r="P36" s="27">
        <v>380</v>
      </c>
      <c r="Q36" s="27">
        <v>117</v>
      </c>
      <c r="R36" s="27">
        <v>379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21068</v>
      </c>
      <c r="E37" s="27">
        <f t="shared" si="3"/>
        <v>9285</v>
      </c>
      <c r="F37" s="27">
        <f t="shared" si="4"/>
        <v>11783</v>
      </c>
      <c r="G37" s="27">
        <v>133</v>
      </c>
      <c r="H37" s="27">
        <v>119</v>
      </c>
      <c r="I37" s="27">
        <v>828</v>
      </c>
      <c r="J37" s="27">
        <v>771</v>
      </c>
      <c r="K37" s="27">
        <v>2491</v>
      </c>
      <c r="L37" s="27">
        <v>2342</v>
      </c>
      <c r="M37" s="27">
        <v>3226</v>
      </c>
      <c r="N37" s="27">
        <v>4765</v>
      </c>
      <c r="O37" s="27">
        <v>1988</v>
      </c>
      <c r="P37" s="27">
        <v>2431</v>
      </c>
      <c r="Q37" s="27">
        <v>619</v>
      </c>
      <c r="R37" s="27">
        <v>1355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1710</v>
      </c>
      <c r="E38" s="27">
        <f t="shared" si="3"/>
        <v>653</v>
      </c>
      <c r="F38" s="27">
        <f t="shared" si="4"/>
        <v>1057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327</v>
      </c>
      <c r="N38" s="27">
        <v>319</v>
      </c>
      <c r="O38" s="27">
        <v>208</v>
      </c>
      <c r="P38" s="27">
        <v>375</v>
      </c>
      <c r="Q38" s="27">
        <v>118</v>
      </c>
      <c r="R38" s="27">
        <v>363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592</v>
      </c>
      <c r="E39" s="27">
        <f t="shared" si="3"/>
        <v>349</v>
      </c>
      <c r="F39" s="27">
        <f t="shared" si="4"/>
        <v>243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30</v>
      </c>
      <c r="N39" s="27">
        <v>63</v>
      </c>
      <c r="O39" s="27">
        <v>242</v>
      </c>
      <c r="P39" s="27">
        <v>137</v>
      </c>
      <c r="Q39" s="27">
        <v>77</v>
      </c>
      <c r="R39" s="27">
        <v>43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5004</v>
      </c>
      <c r="E40" s="27">
        <f t="shared" si="3"/>
        <v>2878</v>
      </c>
      <c r="F40" s="27">
        <f t="shared" si="4"/>
        <v>2126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1273</v>
      </c>
      <c r="N40" s="27">
        <v>676</v>
      </c>
      <c r="O40" s="27">
        <v>1194</v>
      </c>
      <c r="P40" s="27">
        <v>865</v>
      </c>
      <c r="Q40" s="27">
        <v>411</v>
      </c>
      <c r="R40" s="27">
        <v>585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5">E43+F43</f>
        <v>45460</v>
      </c>
      <c r="E43" s="27">
        <f t="shared" ref="E43" si="6">G43+I43+K43+O43+Q43+M43</f>
        <v>20413</v>
      </c>
      <c r="F43" s="27">
        <f t="shared" ref="F43" si="7">H43+J43+L43+P43+R43+N43</f>
        <v>25047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10158</v>
      </c>
      <c r="N43" s="27">
        <v>11022</v>
      </c>
      <c r="O43" s="27">
        <v>7427</v>
      </c>
      <c r="P43" s="27">
        <v>8152</v>
      </c>
      <c r="Q43" s="27">
        <v>2828</v>
      </c>
      <c r="R43" s="27">
        <v>5873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8">E44+F44</f>
        <v>10631</v>
      </c>
      <c r="E44" s="27">
        <f t="shared" ref="E44" si="9">G44+I44+K44+O44+Q44+M44</f>
        <v>5390</v>
      </c>
      <c r="F44" s="27">
        <f t="shared" ref="F44" si="10">H44+J44+L44+P44+R44+N44</f>
        <v>5241</v>
      </c>
      <c r="G44" s="27">
        <v>206</v>
      </c>
      <c r="H44" s="27">
        <v>225</v>
      </c>
      <c r="I44" s="27">
        <v>915</v>
      </c>
      <c r="J44" s="27">
        <v>926</v>
      </c>
      <c r="K44" s="27">
        <v>4269</v>
      </c>
      <c r="L44" s="27">
        <v>4090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3231</v>
      </c>
      <c r="E45" s="27">
        <f t="shared" si="3"/>
        <v>2009</v>
      </c>
      <c r="F45" s="27">
        <f t="shared" si="4"/>
        <v>1222</v>
      </c>
      <c r="G45" s="27">
        <v>51</v>
      </c>
      <c r="H45" s="27">
        <v>41</v>
      </c>
      <c r="I45" s="27">
        <v>41</v>
      </c>
      <c r="J45" s="27">
        <v>64</v>
      </c>
      <c r="K45" s="27">
        <v>82</v>
      </c>
      <c r="L45" s="27">
        <v>69</v>
      </c>
      <c r="M45" s="27">
        <v>1236</v>
      </c>
      <c r="N45" s="27">
        <v>797</v>
      </c>
      <c r="O45" s="27">
        <v>548</v>
      </c>
      <c r="P45" s="27">
        <v>152</v>
      </c>
      <c r="Q45" s="27">
        <v>51</v>
      </c>
      <c r="R45" s="27">
        <v>99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248436</v>
      </c>
      <c r="E46" s="21">
        <f>G46+I46+K46+O46+Q46+M46</f>
        <v>113361</v>
      </c>
      <c r="F46" s="21">
        <f>H46+J46+L46+P46+R46+N46</f>
        <v>135075</v>
      </c>
      <c r="G46" s="21">
        <f t="shared" ref="G46:R46" si="12">SUM(G47:G50)</f>
        <v>813</v>
      </c>
      <c r="H46" s="21">
        <f t="shared" si="12"/>
        <v>819</v>
      </c>
      <c r="I46" s="21">
        <f t="shared" si="12"/>
        <v>4144</v>
      </c>
      <c r="J46" s="21">
        <f t="shared" si="12"/>
        <v>3998</v>
      </c>
      <c r="K46" s="21">
        <f t="shared" si="12"/>
        <v>21141</v>
      </c>
      <c r="L46" s="21">
        <f t="shared" si="12"/>
        <v>19815</v>
      </c>
      <c r="M46" s="21">
        <f t="shared" si="12"/>
        <v>43646</v>
      </c>
      <c r="N46" s="21">
        <f t="shared" si="12"/>
        <v>45380</v>
      </c>
      <c r="O46" s="21">
        <f t="shared" si="12"/>
        <v>30386</v>
      </c>
      <c r="P46" s="21">
        <f t="shared" si="12"/>
        <v>35046</v>
      </c>
      <c r="Q46" s="21">
        <f t="shared" si="12"/>
        <v>13231</v>
      </c>
      <c r="R46" s="21">
        <f t="shared" si="12"/>
        <v>30017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217532</v>
      </c>
      <c r="E47" s="27">
        <f t="shared" ref="E47:E49" si="13">G47+I47+K47+O47+Q47+M47</f>
        <v>99691</v>
      </c>
      <c r="F47" s="27">
        <f t="shared" ref="F47:F49" si="14">H47+J47+L47+P47+R47+N47</f>
        <v>117841</v>
      </c>
      <c r="G47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664</v>
      </c>
      <c r="H47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688</v>
      </c>
      <c r="I47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3181</v>
      </c>
      <c r="J47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3080</v>
      </c>
      <c r="K47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17542</v>
      </c>
      <c r="L47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16469</v>
      </c>
      <c r="M47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38670</v>
      </c>
      <c r="N47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38375</v>
      </c>
      <c r="O47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27381</v>
      </c>
      <c r="P47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31296</v>
      </c>
      <c r="Q47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12253</v>
      </c>
      <c r="R47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27933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2139</v>
      </c>
      <c r="E48" s="27">
        <f t="shared" si="13"/>
        <v>933</v>
      </c>
      <c r="F48" s="27">
        <f t="shared" si="14"/>
        <v>1206</v>
      </c>
      <c r="G48" s="26">
        <f>'Прил. 11 АЛЬФА'!F36</f>
        <v>0</v>
      </c>
      <c r="H48" s="26">
        <f>'Прил. 11 АЛЬФА'!G36</f>
        <v>0</v>
      </c>
      <c r="I48" s="26">
        <f>'Прил. 11 АЛЬФА'!H36</f>
        <v>4</v>
      </c>
      <c r="J48" s="26">
        <f>'Прил. 11 АЛЬФА'!I36</f>
        <v>2</v>
      </c>
      <c r="K48" s="26">
        <f>'Прил. 11 АЛЬФА'!J36</f>
        <v>174</v>
      </c>
      <c r="L48" s="26">
        <f>'Прил. 11 АЛЬФА'!K36</f>
        <v>133</v>
      </c>
      <c r="M48" s="26">
        <f>'Прил. 11 АЛЬФА'!L36</f>
        <v>425</v>
      </c>
      <c r="N48" s="26">
        <f>'Прил. 11 АЛЬФА'!M36</f>
        <v>355</v>
      </c>
      <c r="O48" s="26">
        <f>'Прил. 11 АЛЬФА'!N36</f>
        <v>219</v>
      </c>
      <c r="P48" s="26">
        <f>'Прил. 11 АЛЬФА'!O36</f>
        <v>351</v>
      </c>
      <c r="Q48" s="26">
        <f>'Прил. 11 АЛЬФА'!P36</f>
        <v>111</v>
      </c>
      <c r="R48" s="26">
        <f>'Прил. 11 АЛЬФА'!Q36</f>
        <v>365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22713</v>
      </c>
      <c r="E49" s="27">
        <f t="shared" si="13"/>
        <v>10023</v>
      </c>
      <c r="F49" s="27">
        <f t="shared" si="14"/>
        <v>12690</v>
      </c>
      <c r="G49" s="26">
        <f>'Прил. 11 АЛЬФА'!F29+'Прил. 11 АЛЬФА'!F30+'Прил. 11 АЛЬФА'!F31</f>
        <v>135</v>
      </c>
      <c r="H49" s="26">
        <f>'Прил. 11 АЛЬФА'!G29+'Прил. 11 АЛЬФА'!G30+'Прил. 11 АЛЬФА'!G31</f>
        <v>122</v>
      </c>
      <c r="I49" s="26">
        <f>'Прил. 11 АЛЬФА'!H29+'Прил. 11 АЛЬФА'!H30+'Прил. 11 АЛЬФА'!H31</f>
        <v>840</v>
      </c>
      <c r="J49" s="26">
        <f>'Прил. 11 АЛЬФА'!I29+'Прил. 11 АЛЬФА'!I30+'Прил. 11 АЛЬФА'!I31</f>
        <v>790</v>
      </c>
      <c r="K49" s="26">
        <f>'Прил. 11 АЛЬФА'!J29+'Прил. 11 АЛЬФА'!J30+'Прил. 11 АЛЬФА'!J31</f>
        <v>2658</v>
      </c>
      <c r="L49" s="26">
        <f>'Прил. 11 АЛЬФА'!K29+'Прил. 11 АЛЬФА'!K30+'Прил. 11 АЛЬФА'!K31</f>
        <v>2524</v>
      </c>
      <c r="M49" s="26">
        <f>'Прил. 11 АЛЬФА'!L29+'Прил. 11 АЛЬФА'!L30+'Прил. 11 АЛЬФА'!L31</f>
        <v>3643</v>
      </c>
      <c r="N49" s="26">
        <f>'Прил. 11 АЛЬФА'!M29+'Прил. 11 АЛЬФА'!M30+'Прил. 11 АЛЬФА'!M31</f>
        <v>5307</v>
      </c>
      <c r="O49" s="26">
        <f>'Прил. 11 АЛЬФА'!N29+'Прил. 11 АЛЬФА'!N30+'Прил. 11 АЛЬФА'!N31</f>
        <v>2100</v>
      </c>
      <c r="P49" s="26">
        <f>'Прил. 11 АЛЬФА'!O29+'Прил. 11 АЛЬФА'!O30+'Прил. 11 АЛЬФА'!O31</f>
        <v>2538</v>
      </c>
      <c r="Q49" s="26">
        <f>'Прил. 11 АЛЬФА'!P29+'Прил. 11 АЛЬФА'!P30+'Прил. 11 АЛЬФА'!P31</f>
        <v>647</v>
      </c>
      <c r="R49" s="26">
        <f>'Прил. 11 АЛЬФА'!Q29+'Прил. 11 АЛЬФА'!Q30+'Прил. 11 АЛЬФА'!Q31</f>
        <v>1409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6052</v>
      </c>
      <c r="E50" s="27">
        <f t="shared" ref="E50" si="16">G50+I50+K50+O50+Q50+M50</f>
        <v>2714</v>
      </c>
      <c r="F50" s="27">
        <f t="shared" ref="F50" si="17">H50+J50+L50+P50+R50+N50</f>
        <v>3338</v>
      </c>
      <c r="G50" s="26">
        <f>'Прил. 11 АЛЬФА'!F32+'Прил. 11 АЛЬФА'!F24</f>
        <v>14</v>
      </c>
      <c r="H50" s="26">
        <f>'Прил. 11 АЛЬФА'!G32+'Прил. 11 АЛЬФА'!G24</f>
        <v>9</v>
      </c>
      <c r="I50" s="26">
        <f>'Прил. 11 АЛЬФА'!H32+'Прил. 11 АЛЬФА'!H24</f>
        <v>119</v>
      </c>
      <c r="J50" s="26">
        <f>'Прил. 11 АЛЬФА'!I32+'Прил. 11 АЛЬФА'!I24</f>
        <v>126</v>
      </c>
      <c r="K50" s="26">
        <f>'Прил. 11 АЛЬФА'!J32+'Прил. 11 АЛЬФА'!J24</f>
        <v>767</v>
      </c>
      <c r="L50" s="26">
        <f>'Прил. 11 АЛЬФА'!K32+'Прил. 11 АЛЬФА'!K24</f>
        <v>689</v>
      </c>
      <c r="M50" s="26">
        <f>'Прил. 11 АЛЬФА'!L32+'Прил. 11 АЛЬФА'!L24</f>
        <v>908</v>
      </c>
      <c r="N50" s="26">
        <f>'Прил. 11 АЛЬФА'!M32+'Прил. 11 АЛЬФА'!M24</f>
        <v>1343</v>
      </c>
      <c r="O50" s="26">
        <f>'Прил. 11 АЛЬФА'!N32+'Прил. 11 АЛЬФА'!N24</f>
        <v>686</v>
      </c>
      <c r="P50" s="26">
        <f>'Прил. 11 АЛЬФА'!O32+'Прил. 11 АЛЬФА'!O24</f>
        <v>861</v>
      </c>
      <c r="Q50" s="26">
        <f>'Прил. 11 АЛЬФА'!P32+'Прил. 11 АЛЬФА'!P24</f>
        <v>220</v>
      </c>
      <c r="R50" s="26">
        <f>'Прил. 11 АЛЬФА'!Q32+'Прил. 11 АЛЬФА'!Q24</f>
        <v>310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101"/>
      <c r="F55" s="101"/>
      <c r="G55" s="94"/>
      <c r="H55" s="94"/>
      <c r="I55" s="94"/>
      <c r="J55" s="94"/>
      <c r="K55" s="94"/>
      <c r="L55" s="94"/>
      <c r="M55" s="94"/>
      <c r="N55" s="94"/>
      <c r="O55" s="94"/>
    </row>
    <row r="56" spans="1:22" s="35" customFormat="1" ht="13.5" customHeight="1">
      <c r="E56" s="92" t="s">
        <v>35</v>
      </c>
      <c r="F56" s="92"/>
      <c r="G56" s="93" t="s">
        <v>36</v>
      </c>
      <c r="H56" s="93"/>
      <c r="I56" s="93"/>
      <c r="J56" s="93"/>
      <c r="K56" s="93"/>
      <c r="L56" s="93"/>
      <c r="M56" s="93"/>
      <c r="N56" s="93"/>
      <c r="O56" s="93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94"/>
      <c r="B58" s="94"/>
      <c r="C58" s="94"/>
      <c r="D58" s="94"/>
      <c r="E58" s="101"/>
      <c r="F58" s="101"/>
      <c r="G58" s="94"/>
      <c r="H58" s="94"/>
      <c r="I58" s="94"/>
      <c r="J58" s="94"/>
      <c r="K58" s="94"/>
      <c r="L58" s="94"/>
      <c r="M58" s="94"/>
      <c r="N58" s="94"/>
      <c r="O58" s="94"/>
    </row>
    <row r="59" spans="1:22" s="36" customFormat="1" ht="12">
      <c r="A59" s="93" t="s">
        <v>38</v>
      </c>
      <c r="B59" s="93"/>
      <c r="C59" s="93"/>
      <c r="D59" s="93"/>
      <c r="E59" s="92" t="s">
        <v>35</v>
      </c>
      <c r="F59" s="92"/>
      <c r="G59" s="93" t="s">
        <v>36</v>
      </c>
      <c r="H59" s="93"/>
      <c r="I59" s="93"/>
      <c r="J59" s="93"/>
      <c r="K59" s="93"/>
      <c r="L59" s="93"/>
      <c r="M59" s="93"/>
      <c r="N59" s="93"/>
      <c r="O59" s="93"/>
    </row>
  </sheetData>
  <mergeCells count="29"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  <mergeCell ref="A8:R8"/>
    <mergeCell ref="A9:R9"/>
    <mergeCell ref="D12:P12"/>
    <mergeCell ref="D13:P13"/>
    <mergeCell ref="G10:J10"/>
    <mergeCell ref="A59:D59"/>
    <mergeCell ref="E59:F59"/>
    <mergeCell ref="G59:O59"/>
    <mergeCell ref="E56:F56"/>
    <mergeCell ref="E55:F55"/>
    <mergeCell ref="G55:O55"/>
    <mergeCell ref="G56:O56"/>
    <mergeCell ref="A58:D58"/>
    <mergeCell ref="E58:F58"/>
    <mergeCell ref="G58:O5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O11" sqref="O11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  <c r="O11" s="70"/>
    </row>
    <row r="12" spans="1:17" s="12" customFormat="1" ht="18.75">
      <c r="C12" s="78" t="s">
        <v>61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264505</v>
      </c>
      <c r="D20" s="53">
        <f>'Прил. 11 СОГАЗ'!D20+'Прил. 11 АЛЬФА'!D20</f>
        <v>122262</v>
      </c>
      <c r="E20" s="53">
        <f>'Прил. 11 СОГАЗ'!E20+'Прил. 11 АЛЬФА'!E20</f>
        <v>142243</v>
      </c>
      <c r="F20" s="53">
        <f>'Прил. 11 СОГАЗ'!F20+'Прил. 11 АЛЬФА'!F20</f>
        <v>986</v>
      </c>
      <c r="G20" s="53">
        <f>'Прил. 11 СОГАЗ'!G20+'Прил. 11 АЛЬФА'!G20</f>
        <v>995</v>
      </c>
      <c r="H20" s="53">
        <f>'Прил. 11 СОГАЗ'!H20+'Прил. 11 АЛЬФА'!H20</f>
        <v>4546</v>
      </c>
      <c r="I20" s="53">
        <f>'Прил. 11 СОГАЗ'!I20+'Прил. 11 АЛЬФА'!I20</f>
        <v>4314</v>
      </c>
      <c r="J20" s="53">
        <f>'Прил. 11 СОГАЗ'!J20+'Прил. 11 АЛЬФА'!J20</f>
        <v>20160</v>
      </c>
      <c r="K20" s="53">
        <f>'Прил. 11 СОГАЗ'!K20+'Прил. 11 АЛЬФА'!K20</f>
        <v>18820</v>
      </c>
      <c r="L20" s="53">
        <f>'Прил. 11 СОГАЗ'!L20+'Прил. 11 АЛЬФА'!L20</f>
        <v>45698</v>
      </c>
      <c r="M20" s="53">
        <f>'Прил. 11 СОГАЗ'!M20+'Прил. 11 АЛЬФА'!M20</f>
        <v>46282</v>
      </c>
      <c r="N20" s="53">
        <f>'Прил. 11 СОГАЗ'!N20+'Прил. 11 АЛЬФА'!N20</f>
        <v>35187</v>
      </c>
      <c r="O20" s="53">
        <f>'Прил. 11 СОГАЗ'!O20+'Прил. 11 АЛЬФА'!O20</f>
        <v>38672</v>
      </c>
      <c r="P20" s="53">
        <f>'Прил. 11 СОГАЗ'!P20+'Прил. 11 АЛЬФА'!P20</f>
        <v>15685</v>
      </c>
      <c r="Q20" s="53">
        <f>'Прил. 11 СОГАЗ'!Q20+'Прил. 11 АЛЬФА'!Q20</f>
        <v>33160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7635</v>
      </c>
      <c r="D21" s="53">
        <f>'Прил. 11 СОГАЗ'!D21+'Прил. 11 АЛЬФА'!D21</f>
        <v>3615</v>
      </c>
      <c r="E21" s="53">
        <f>'Прил. 11 СОГАЗ'!E21+'Прил. 11 АЛЬФА'!E21</f>
        <v>4020</v>
      </c>
      <c r="F21" s="53">
        <f>'Прил. 11 СОГАЗ'!F21+'Прил. 11 АЛЬФА'!F21</f>
        <v>29</v>
      </c>
      <c r="G21" s="53">
        <f>'Прил. 11 СОГАЗ'!G21+'Прил. 11 АЛЬФА'!G21</f>
        <v>25</v>
      </c>
      <c r="H21" s="53">
        <f>'Прил. 11 СОГАЗ'!H21+'Прил. 11 АЛЬФА'!H21</f>
        <v>149</v>
      </c>
      <c r="I21" s="53">
        <f>'Прил. 11 СОГАЗ'!I21+'Прил. 11 АЛЬФА'!I21</f>
        <v>136</v>
      </c>
      <c r="J21" s="53">
        <f>'Прил. 11 СОГАЗ'!J21+'Прил. 11 АЛЬФА'!J21</f>
        <v>647</v>
      </c>
      <c r="K21" s="53">
        <f>'Прил. 11 СОГАЗ'!K21+'Прил. 11 АЛЬФА'!K21</f>
        <v>538</v>
      </c>
      <c r="L21" s="53">
        <f>'Прил. 11 СОГАЗ'!L21+'Прил. 11 АЛЬФА'!L21</f>
        <v>1455</v>
      </c>
      <c r="M21" s="53">
        <f>'Прил. 11 СОГАЗ'!M21+'Прил. 11 АЛЬФА'!M21</f>
        <v>1406</v>
      </c>
      <c r="N21" s="53">
        <f>'Прил. 11 СОГАЗ'!N21+'Прил. 11 АЛЬФА'!N21</f>
        <v>943</v>
      </c>
      <c r="O21" s="53">
        <f>'Прил. 11 СОГАЗ'!O21+'Прил. 11 АЛЬФА'!O21</f>
        <v>1121</v>
      </c>
      <c r="P21" s="53">
        <f>'Прил. 11 СОГАЗ'!P21+'Прил. 11 АЛЬФА'!P21</f>
        <v>392</v>
      </c>
      <c r="Q21" s="53">
        <f>'Прил. 11 СОГАЗ'!Q21+'Прил. 11 АЛЬФА'!Q21</f>
        <v>794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45199</v>
      </c>
      <c r="D22" s="53">
        <f>'Прил. 11 СОГАЗ'!D22+'Прил. 11 АЛЬФА'!D22</f>
        <v>19349</v>
      </c>
      <c r="E22" s="53">
        <f>'Прил. 11 СОГАЗ'!E22+'Прил. 11 АЛЬФА'!E22</f>
        <v>25850</v>
      </c>
      <c r="F22" s="53">
        <f>'Прил. 11 СОГАЗ'!F22+'Прил. 11 АЛЬФА'!F22</f>
        <v>206</v>
      </c>
      <c r="G22" s="53">
        <f>'Прил. 11 СОГАЗ'!G22+'Прил. 11 АЛЬФА'!G22</f>
        <v>206</v>
      </c>
      <c r="H22" s="53">
        <f>'Прил. 11 СОГАЗ'!H22+'Прил. 11 АЛЬФА'!H22</f>
        <v>1095</v>
      </c>
      <c r="I22" s="53">
        <f>'Прил. 11 СОГАЗ'!I22+'Прил. 11 АЛЬФА'!I22</f>
        <v>1140</v>
      </c>
      <c r="J22" s="53">
        <f>'Прил. 11 СОГАЗ'!J22+'Прил. 11 АЛЬФА'!J22</f>
        <v>4819</v>
      </c>
      <c r="K22" s="53">
        <f>'Прил. 11 СОГАЗ'!K22+'Прил. 11 АЛЬФА'!K22</f>
        <v>4799</v>
      </c>
      <c r="L22" s="53">
        <f>'Прил. 11 СОГАЗ'!L22+'Прил. 11 АЛЬФА'!L22</f>
        <v>6770</v>
      </c>
      <c r="M22" s="53">
        <f>'Прил. 11 СОГАЗ'!M22+'Прил. 11 АЛЬФА'!M22</f>
        <v>10165</v>
      </c>
      <c r="N22" s="53">
        <f>'Прил. 11 СОГАЗ'!N22+'Прил. 11 АЛЬФА'!N22</f>
        <v>4824</v>
      </c>
      <c r="O22" s="53">
        <f>'Прил. 11 СОГАЗ'!O22+'Прил. 11 АЛЬФА'!O22</f>
        <v>6293</v>
      </c>
      <c r="P22" s="53">
        <f>'Прил. 11 СОГАЗ'!P22+'Прил. 11 АЛЬФА'!P22</f>
        <v>1635</v>
      </c>
      <c r="Q22" s="53">
        <f>'Прил. 11 СОГАЗ'!Q22+'Прил. 11 АЛЬФА'!Q22</f>
        <v>3247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977</v>
      </c>
      <c r="D24" s="53">
        <f>'Прил. 11 СОГАЗ'!D24+'Прил. 11 АЛЬФА'!D24</f>
        <v>496</v>
      </c>
      <c r="E24" s="53">
        <f>'Прил. 11 СОГАЗ'!E24+'Прил. 11 АЛЬФА'!E24</f>
        <v>481</v>
      </c>
      <c r="F24" s="53">
        <f>'Прил. 11 СОГАЗ'!F24+'Прил. 11 АЛЬФА'!F24</f>
        <v>5</v>
      </c>
      <c r="G24" s="53">
        <f>'Прил. 11 СОГАЗ'!G24+'Прил. 11 АЛЬФА'!G24</f>
        <v>0</v>
      </c>
      <c r="H24" s="53">
        <f>'Прил. 11 СОГАЗ'!H24+'Прил. 11 АЛЬФА'!H24</f>
        <v>10</v>
      </c>
      <c r="I24" s="53">
        <f>'Прил. 11 СОГАЗ'!I24+'Прил. 11 АЛЬФА'!I24</f>
        <v>9</v>
      </c>
      <c r="J24" s="53">
        <f>'Прил. 11 СОГАЗ'!J24+'Прил. 11 АЛЬФА'!J24</f>
        <v>77</v>
      </c>
      <c r="K24" s="53">
        <f>'Прил. 11 СОГАЗ'!K24+'Прил. 11 АЛЬФА'!K24</f>
        <v>75</v>
      </c>
      <c r="L24" s="53">
        <f>'Прил. 11 СОГАЗ'!L24+'Прил. 11 АЛЬФА'!L24</f>
        <v>180</v>
      </c>
      <c r="M24" s="53">
        <f>'Прил. 11 СОГАЗ'!M24+'Прил. 11 АЛЬФА'!M24</f>
        <v>148</v>
      </c>
      <c r="N24" s="53">
        <f>'Прил. 11 СОГАЗ'!N24+'Прил. 11 АЛЬФА'!N24</f>
        <v>171</v>
      </c>
      <c r="O24" s="53">
        <f>'Прил. 11 СОГАЗ'!O24+'Прил. 11 АЛЬФА'!O24</f>
        <v>185</v>
      </c>
      <c r="P24" s="53">
        <f>'Прил. 11 СОГАЗ'!P24+'Прил. 11 АЛЬФА'!P24</f>
        <v>53</v>
      </c>
      <c r="Q24" s="53">
        <f>'Прил. 11 СОГАЗ'!Q24+'Прил. 11 АЛЬФА'!Q24</f>
        <v>64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36155</v>
      </c>
      <c r="D25" s="53">
        <f>'Прил. 11 СОГАЗ'!D25+'Прил. 11 АЛЬФА'!D25</f>
        <v>17420</v>
      </c>
      <c r="E25" s="53">
        <f>'Прил. 11 СОГАЗ'!E25+'Прил. 11 АЛЬФА'!E25</f>
        <v>18735</v>
      </c>
      <c r="F25" s="53">
        <f>'Прил. 11 СОГАЗ'!F25+'Прил. 11 АЛЬФА'!F25</f>
        <v>115</v>
      </c>
      <c r="G25" s="53">
        <f>'Прил. 11 СОГАЗ'!G25+'Прил. 11 АЛЬФА'!G25</f>
        <v>112</v>
      </c>
      <c r="H25" s="53">
        <f>'Прил. 11 СОГАЗ'!H25+'Прил. 11 АЛЬФА'!H25</f>
        <v>515</v>
      </c>
      <c r="I25" s="53">
        <f>'Прил. 11 СОГАЗ'!I25+'Прил. 11 АЛЬФА'!I25</f>
        <v>547</v>
      </c>
      <c r="J25" s="53">
        <f>'Прил. 11 СОГАЗ'!J25+'Прил. 11 АЛЬФА'!J25</f>
        <v>2676</v>
      </c>
      <c r="K25" s="53">
        <f>'Прил. 11 СОГАЗ'!K25+'Прил. 11 АЛЬФА'!K25</f>
        <v>2583</v>
      </c>
      <c r="L25" s="53">
        <f>'Прил. 11 СОГАЗ'!L25+'Прил. 11 АЛЬФА'!L25</f>
        <v>6771</v>
      </c>
      <c r="M25" s="53">
        <f>'Прил. 11 СОГАЗ'!M25+'Прил. 11 АЛЬФА'!M25</f>
        <v>5862</v>
      </c>
      <c r="N25" s="53">
        <f>'Прил. 11 СОГАЗ'!N25+'Прил. 11 АЛЬФА'!N25</f>
        <v>5146</v>
      </c>
      <c r="O25" s="53">
        <f>'Прил. 11 СОГАЗ'!O25+'Прил. 11 АЛЬФА'!O25</f>
        <v>5118</v>
      </c>
      <c r="P25" s="53">
        <f>'Прил. 11 СОГАЗ'!P25+'Прил. 11 АЛЬФА'!P25</f>
        <v>2197</v>
      </c>
      <c r="Q25" s="53">
        <f>'Прил. 11 СОГАЗ'!Q25+'Прил. 11 АЛЬФА'!Q25</f>
        <v>4513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451</v>
      </c>
      <c r="D26" s="53">
        <f>'Прил. 11 СОГАЗ'!D26+'Прил. 11 АЛЬФА'!D26</f>
        <v>226</v>
      </c>
      <c r="E26" s="53">
        <f>'Прил. 11 СОГАЗ'!E26+'Прил. 11 АЛЬФА'!E26</f>
        <v>225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26</v>
      </c>
      <c r="K26" s="53">
        <f>'Прил. 11 СОГАЗ'!K26+'Прил. 11 АЛЬФА'!K26</f>
        <v>18</v>
      </c>
      <c r="L26" s="53">
        <f>'Прил. 11 СОГАЗ'!L26+'Прил. 11 АЛЬФА'!L26</f>
        <v>85</v>
      </c>
      <c r="M26" s="53">
        <f>'Прил. 11 СОГАЗ'!M26+'Прил. 11 АЛЬФА'!M26</f>
        <v>56</v>
      </c>
      <c r="N26" s="53">
        <f>'Прил. 11 СОГАЗ'!N26+'Прил. 11 АЛЬФА'!N26</f>
        <v>79</v>
      </c>
      <c r="O26" s="53">
        <f>'Прил. 11 СОГАЗ'!O26+'Прил. 11 АЛЬФА'!O26</f>
        <v>68</v>
      </c>
      <c r="P26" s="53">
        <f>'Прил. 11 СОГАЗ'!P26+'Прил. 11 АЛЬФА'!P26</f>
        <v>33</v>
      </c>
      <c r="Q26" s="53">
        <f>'Прил. 11 СОГАЗ'!Q26+'Прил. 11 АЛЬФА'!Q26</f>
        <v>79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3816</v>
      </c>
      <c r="D27" s="53">
        <f>'Прил. 11 СОГАЗ'!D27+'Прил. 11 АЛЬФА'!D27</f>
        <v>1699</v>
      </c>
      <c r="E27" s="53">
        <f>'Прил. 11 СОГАЗ'!E27+'Прил. 11 АЛЬФА'!E27</f>
        <v>2117</v>
      </c>
      <c r="F27" s="53">
        <f>'Прил. 11 СОГАЗ'!F27+'Прил. 11 АЛЬФА'!F27</f>
        <v>13</v>
      </c>
      <c r="G27" s="53">
        <f>'Прил. 11 СОГАЗ'!G27+'Прил. 11 АЛЬФА'!G27</f>
        <v>15</v>
      </c>
      <c r="H27" s="53">
        <f>'Прил. 11 СОГАЗ'!H27+'Прил. 11 АЛЬФА'!H27</f>
        <v>79</v>
      </c>
      <c r="I27" s="53">
        <f>'Прил. 11 СОГАЗ'!I27+'Прил. 11 АЛЬФА'!I27</f>
        <v>80</v>
      </c>
      <c r="J27" s="53">
        <f>'Прил. 11 СОГАЗ'!J27+'Прил. 11 АЛЬФА'!J27</f>
        <v>522</v>
      </c>
      <c r="K27" s="53">
        <f>'Прил. 11 СОГАЗ'!K27+'Прил. 11 АЛЬФА'!K27</f>
        <v>482</v>
      </c>
      <c r="L27" s="53">
        <f>'Прил. 11 СОГАЗ'!L27+'Прил. 11 АЛЬФА'!L27</f>
        <v>590</v>
      </c>
      <c r="M27" s="53">
        <f>'Прил. 11 СОГАЗ'!M27+'Прил. 11 АЛЬФА'!M27</f>
        <v>864</v>
      </c>
      <c r="N27" s="53">
        <f>'Прил. 11 СОГАЗ'!N27+'Прил. 11 АЛЬФА'!N27</f>
        <v>395</v>
      </c>
      <c r="O27" s="53">
        <f>'Прил. 11 СОГАЗ'!O27+'Прил. 11 АЛЬФА'!O27</f>
        <v>498</v>
      </c>
      <c r="P27" s="53">
        <f>'Прил. 11 СОГАЗ'!P27+'Прил. 11 АЛЬФА'!P27</f>
        <v>100</v>
      </c>
      <c r="Q27" s="53">
        <f>'Прил. 11 СОГАЗ'!Q27+'Прил. 11 АЛЬФА'!Q27</f>
        <v>178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28044</v>
      </c>
      <c r="D28" s="53">
        <f>'Прил. 11 СОГАЗ'!D28+'Прил. 11 АЛЬФА'!D28</f>
        <v>12989</v>
      </c>
      <c r="E28" s="53">
        <f>'Прил. 11 СОГАЗ'!E28+'Прил. 11 АЛЬФА'!E28</f>
        <v>15055</v>
      </c>
      <c r="F28" s="53">
        <f>'Прил. 11 СОГАЗ'!F28+'Прил. 11 АЛЬФА'!F28</f>
        <v>86</v>
      </c>
      <c r="G28" s="53">
        <f>'Прил. 11 СОГАЗ'!G28+'Прил. 11 АЛЬФА'!G28</f>
        <v>79</v>
      </c>
      <c r="H28" s="53">
        <f>'Прил. 11 СОГАЗ'!H28+'Прил. 11 АЛЬФА'!H28</f>
        <v>560</v>
      </c>
      <c r="I28" s="53">
        <f>'Прил. 11 СОГАЗ'!I28+'Прил. 11 АЛЬФА'!I28</f>
        <v>476</v>
      </c>
      <c r="J28" s="53">
        <f>'Прил. 11 СОГАЗ'!J28+'Прил. 11 АЛЬФА'!J28</f>
        <v>2672</v>
      </c>
      <c r="K28" s="53">
        <f>'Прил. 11 СОГАЗ'!K28+'Прил. 11 АЛЬФА'!K28</f>
        <v>2612</v>
      </c>
      <c r="L28" s="53">
        <f>'Прил. 11 СОГАЗ'!L28+'Прил. 11 АЛЬФА'!L28</f>
        <v>4968</v>
      </c>
      <c r="M28" s="53">
        <f>'Прил. 11 СОГАЗ'!M28+'Прил. 11 АЛЬФА'!M28</f>
        <v>5424</v>
      </c>
      <c r="N28" s="53">
        <f>'Прил. 11 СОГАЗ'!N28+'Прил. 11 АЛЬФА'!N28</f>
        <v>3548</v>
      </c>
      <c r="O28" s="53">
        <f>'Прил. 11 СОГАЗ'!O28+'Прил. 11 АЛЬФА'!O28</f>
        <v>3847</v>
      </c>
      <c r="P28" s="53">
        <f>'Прил. 11 СОГАЗ'!P28+'Прил. 11 АЛЬФА'!P28</f>
        <v>1155</v>
      </c>
      <c r="Q28" s="53">
        <f>'Прил. 11 СОГАЗ'!Q28+'Прил. 11 АЛЬФА'!Q28</f>
        <v>2617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13004</v>
      </c>
      <c r="D29" s="53">
        <f>'Прил. 11 СОГАЗ'!D29+'Прил. 11 АЛЬФА'!D29</f>
        <v>5732</v>
      </c>
      <c r="E29" s="53">
        <f>'Прил. 11 СОГАЗ'!E29+'Прил. 11 АЛЬФА'!E29</f>
        <v>7272</v>
      </c>
      <c r="F29" s="53">
        <f>'Прил. 11 СОГАЗ'!F29+'Прил. 11 АЛЬФА'!F29</f>
        <v>47</v>
      </c>
      <c r="G29" s="53">
        <f>'Прил. 11 СОГАЗ'!G29+'Прил. 11 АЛЬФА'!G29</f>
        <v>42</v>
      </c>
      <c r="H29" s="53">
        <f>'Прил. 11 СОГАЗ'!H29+'Прил. 11 АЛЬФА'!H29</f>
        <v>355</v>
      </c>
      <c r="I29" s="53">
        <f>'Прил. 11 СОГАЗ'!I29+'Прил. 11 АЛЬФА'!I29</f>
        <v>321</v>
      </c>
      <c r="J29" s="53">
        <f>'Прил. 11 СОГАЗ'!J29+'Прил. 11 АЛЬФА'!J29</f>
        <v>1395</v>
      </c>
      <c r="K29" s="53">
        <f>'Прил. 11 СОГАЗ'!K29+'Прил. 11 АЛЬФА'!K29</f>
        <v>1290</v>
      </c>
      <c r="L29" s="53">
        <f>'Прил. 11 СОГАЗ'!L29+'Прил. 11 АЛЬФА'!L29</f>
        <v>2148</v>
      </c>
      <c r="M29" s="53">
        <f>'Прил. 11 СОГАЗ'!M29+'Прил. 11 АЛЬФА'!M29</f>
        <v>2834</v>
      </c>
      <c r="N29" s="53">
        <f>'Прил. 11 СОГАЗ'!N29+'Прил. 11 АЛЬФА'!N29</f>
        <v>1332</v>
      </c>
      <c r="O29" s="53">
        <f>'Прил. 11 СОГАЗ'!O29+'Прил. 11 АЛЬФА'!O29</f>
        <v>1768</v>
      </c>
      <c r="P29" s="53">
        <f>'Прил. 11 СОГАЗ'!P29+'Прил. 11 АЛЬФА'!P29</f>
        <v>455</v>
      </c>
      <c r="Q29" s="53">
        <f>'Прил. 11 СОГАЗ'!Q29+'Прил. 11 АЛЬФА'!Q29</f>
        <v>1017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7939</v>
      </c>
      <c r="D30" s="53">
        <f>'Прил. 11 СОГАЗ'!D30+'Прил. 11 АЛЬФА'!D30</f>
        <v>3250</v>
      </c>
      <c r="E30" s="53">
        <f>'Прил. 11 СОГАЗ'!E30+'Прил. 11 АЛЬФА'!E30</f>
        <v>4689</v>
      </c>
      <c r="F30" s="53">
        <f>'Прил. 11 СОГАЗ'!F30+'Прил. 11 АЛЬФА'!F30</f>
        <v>47</v>
      </c>
      <c r="G30" s="53">
        <f>'Прил. 11 СОГАЗ'!G30+'Прил. 11 АЛЬФА'!G30</f>
        <v>37</v>
      </c>
      <c r="H30" s="53">
        <f>'Прил. 11 СОГАЗ'!H30+'Прил. 11 АЛЬФА'!H30</f>
        <v>280</v>
      </c>
      <c r="I30" s="53">
        <f>'Прил. 11 СОГАЗ'!I30+'Прил. 11 АЛЬФА'!I30</f>
        <v>292</v>
      </c>
      <c r="J30" s="53">
        <f>'Прил. 11 СОГАЗ'!J30+'Прил. 11 АЛЬФА'!J30</f>
        <v>1184</v>
      </c>
      <c r="K30" s="53">
        <f>'Прил. 11 СОГАЗ'!K30+'Прил. 11 АЛЬФА'!K30</f>
        <v>1140</v>
      </c>
      <c r="L30" s="53">
        <f>'Прил. 11 СОГАЗ'!L30+'Прил. 11 АЛЬФА'!L30</f>
        <v>1005</v>
      </c>
      <c r="M30" s="53">
        <f>'Прил. 11 СОГАЗ'!M30+'Прил. 11 АЛЬФА'!M30</f>
        <v>2173</v>
      </c>
      <c r="N30" s="53">
        <f>'Прил. 11 СОГАЗ'!N30+'Прил. 11 АЛЬФА'!N30</f>
        <v>594</v>
      </c>
      <c r="O30" s="53">
        <f>'Прил. 11 СОГАЗ'!O30+'Прил. 11 АЛЬФА'!O30</f>
        <v>826</v>
      </c>
      <c r="P30" s="53">
        <f>'Прил. 11 СОГАЗ'!P30+'Прил. 11 АЛЬФА'!P30</f>
        <v>140</v>
      </c>
      <c r="Q30" s="53">
        <f>'Прил. 11 СОГАЗ'!Q30+'Прил. 11 АЛЬФА'!Q30</f>
        <v>221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11669</v>
      </c>
      <c r="D31" s="53">
        <f>'Прил. 11 СОГАЗ'!D31+'Прил. 11 АЛЬФА'!D31</f>
        <v>5398</v>
      </c>
      <c r="E31" s="53">
        <f>'Прил. 11 СОГАЗ'!E31+'Прил. 11 АЛЬФА'!E31</f>
        <v>6271</v>
      </c>
      <c r="F31" s="53">
        <f>'Прил. 11 СОГАЗ'!F31+'Прил. 11 АЛЬФА'!F31</f>
        <v>51</v>
      </c>
      <c r="G31" s="53">
        <f>'Прил. 11 СОГАЗ'!G31+'Прил. 11 АЛЬФА'!G31</f>
        <v>57</v>
      </c>
      <c r="H31" s="53">
        <f>'Прил. 11 СОГАЗ'!H31+'Прил. 11 АЛЬФА'!H31</f>
        <v>284</v>
      </c>
      <c r="I31" s="53">
        <f>'Прил. 11 СОГАЗ'!I31+'Прил. 11 АЛЬФА'!I31</f>
        <v>265</v>
      </c>
      <c r="J31" s="53">
        <f>'Прил. 11 СОГАЗ'!J31+'Прил. 11 АЛЬФА'!J31</f>
        <v>1234</v>
      </c>
      <c r="K31" s="53">
        <f>'Прил. 11 СОГАЗ'!K31+'Прил. 11 АЛЬФА'!K31</f>
        <v>1156</v>
      </c>
      <c r="L31" s="53">
        <f>'Прил. 11 СОГАЗ'!L31+'Прил. 11 АЛЬФА'!L31</f>
        <v>2091</v>
      </c>
      <c r="M31" s="53">
        <f>'Прил. 11 СОГАЗ'!M31+'Прил. 11 АЛЬФА'!M31</f>
        <v>2439</v>
      </c>
      <c r="N31" s="53">
        <f>'Прил. 11 СОГАЗ'!N31+'Прил. 11 АЛЬФА'!N31</f>
        <v>1331</v>
      </c>
      <c r="O31" s="53">
        <f>'Прил. 11 СОГАЗ'!O31+'Прил. 11 АЛЬФА'!O31</f>
        <v>1528</v>
      </c>
      <c r="P31" s="53">
        <f>'Прил. 11 СОГАЗ'!P31+'Прил. 11 АЛЬФА'!P31</f>
        <v>407</v>
      </c>
      <c r="Q31" s="53">
        <f>'Прил. 11 СОГАЗ'!Q31+'Прил. 11 АЛЬФА'!Q31</f>
        <v>826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6174</v>
      </c>
      <c r="D32" s="53">
        <f>'Прил. 11 СОГАЗ'!D32+'Прил. 11 АЛЬФА'!D32</f>
        <v>2689</v>
      </c>
      <c r="E32" s="53">
        <f>'Прил. 11 СОГАЗ'!E32+'Прил. 11 АЛЬФА'!E32</f>
        <v>3485</v>
      </c>
      <c r="F32" s="53">
        <f>'Прил. 11 СОГАЗ'!F32+'Прил. 11 АЛЬФА'!F32</f>
        <v>14</v>
      </c>
      <c r="G32" s="53">
        <f>'Прил. 11 СОГАЗ'!G32+'Прил. 11 АЛЬФА'!G32</f>
        <v>17</v>
      </c>
      <c r="H32" s="53">
        <f>'Прил. 11 СОГАЗ'!H32+'Прил. 11 АЛЬФА'!H32</f>
        <v>143</v>
      </c>
      <c r="I32" s="53">
        <f>'Прил. 11 СОГАЗ'!I32+'Прил. 11 АЛЬФА'!I32</f>
        <v>146</v>
      </c>
      <c r="J32" s="53">
        <f>'Прил. 11 СОГАЗ'!J32+'Прил. 11 АЛЬФА'!J32</f>
        <v>763</v>
      </c>
      <c r="K32" s="53">
        <f>'Прил. 11 СОГАЗ'!K32+'Прил. 11 АЛЬФА'!K32</f>
        <v>687</v>
      </c>
      <c r="L32" s="53">
        <f>'Прил. 11 СОГАЗ'!L32+'Прил. 11 АЛЬФА'!L32</f>
        <v>904</v>
      </c>
      <c r="M32" s="53">
        <f>'Прил. 11 СОГАЗ'!M32+'Прил. 11 АЛЬФА'!M32</f>
        <v>1445</v>
      </c>
      <c r="N32" s="53">
        <f>'Прил. 11 СОГАЗ'!N32+'Прил. 11 АЛЬФА'!N32</f>
        <v>645</v>
      </c>
      <c r="O32" s="53">
        <f>'Прил. 11 СОГАЗ'!O32+'Прил. 11 АЛЬФА'!O32</f>
        <v>858</v>
      </c>
      <c r="P32" s="53">
        <f>'Прил. 11 СОГАЗ'!P32+'Прил. 11 АЛЬФА'!P32</f>
        <v>220</v>
      </c>
      <c r="Q32" s="53">
        <f>'Прил. 11 СОГАЗ'!Q32+'Прил. 11 АЛЬФА'!Q32</f>
        <v>332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50100</v>
      </c>
      <c r="D33" s="53">
        <f>'Прил. 11 СОГАЗ'!D33+'Прил. 11 АЛЬФА'!D33</f>
        <v>23014</v>
      </c>
      <c r="E33" s="53">
        <f>'Прил. 11 СОГАЗ'!E33+'Прил. 11 АЛЬФА'!E33</f>
        <v>27086</v>
      </c>
      <c r="F33" s="53">
        <f>'Прил. 11 СОГАЗ'!F33+'Прил. 11 АЛЬФА'!F33</f>
        <v>121</v>
      </c>
      <c r="G33" s="53">
        <f>'Прил. 11 СОГАЗ'!G33+'Прил. 11 АЛЬФА'!G33</f>
        <v>132</v>
      </c>
      <c r="H33" s="53">
        <f>'Прил. 11 СОГАЗ'!H33+'Прил. 11 АЛЬФА'!H33</f>
        <v>704</v>
      </c>
      <c r="I33" s="53">
        <f>'Прил. 11 СОГАЗ'!I33+'Прил. 11 АЛЬФА'!I33</f>
        <v>684</v>
      </c>
      <c r="J33" s="53">
        <f>'Прил. 11 СОГАЗ'!J33+'Прил. 11 АЛЬФА'!J33</f>
        <v>3828</v>
      </c>
      <c r="K33" s="53">
        <f>'Прил. 11 СОГАЗ'!K33+'Прил. 11 АЛЬФА'!K33</f>
        <v>3547</v>
      </c>
      <c r="L33" s="53">
        <f>'Прил. 11 СОГАЗ'!L33+'Прил. 11 АЛЬФА'!L33</f>
        <v>9161</v>
      </c>
      <c r="M33" s="53">
        <f>'Прил. 11 СОГАЗ'!M33+'Прил. 11 АЛЬФА'!M33</f>
        <v>8677</v>
      </c>
      <c r="N33" s="53">
        <f>'Прил. 11 СОГАЗ'!N33+'Прил. 11 АЛЬФА'!N33</f>
        <v>6314</v>
      </c>
      <c r="O33" s="53">
        <f>'Прил. 11 СОГАЗ'!O33+'Прил. 11 АЛЬФА'!O33</f>
        <v>7263</v>
      </c>
      <c r="P33" s="53">
        <f>'Прил. 11 СОГАЗ'!P33+'Прил. 11 АЛЬФА'!P33</f>
        <v>2886</v>
      </c>
      <c r="Q33" s="53">
        <f>'Прил. 11 СОГАЗ'!Q33+'Прил. 11 АЛЬФА'!Q33</f>
        <v>6783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28499</v>
      </c>
      <c r="D34" s="53">
        <f>'Прил. 11 СОГАЗ'!D34+'Прил. 11 АЛЬФА'!D34</f>
        <v>13491</v>
      </c>
      <c r="E34" s="53">
        <f>'Прил. 11 СОГАЗ'!E34+'Прил. 11 АЛЬФА'!E34</f>
        <v>15008</v>
      </c>
      <c r="F34" s="53">
        <f>'Прил. 11 СОГАЗ'!F34+'Прил. 11 АЛЬФА'!F34</f>
        <v>68</v>
      </c>
      <c r="G34" s="53">
        <f>'Прил. 11 СОГАЗ'!G34+'Прил. 11 АЛЬФА'!G34</f>
        <v>66</v>
      </c>
      <c r="H34" s="53">
        <f>'Прил. 11 СОГАЗ'!H34+'Прил. 11 АЛЬФА'!H34</f>
        <v>411</v>
      </c>
      <c r="I34" s="53">
        <f>'Прил. 11 СОГАЗ'!I34+'Прил. 11 АЛЬФА'!I34</f>
        <v>394</v>
      </c>
      <c r="J34" s="53">
        <f>'Прил. 11 СОГАЗ'!J34+'Прил. 11 АЛЬФА'!J34</f>
        <v>2268</v>
      </c>
      <c r="K34" s="53">
        <f>'Прил. 11 СОГАЗ'!K34+'Прил. 11 АЛЬФА'!K34</f>
        <v>2179</v>
      </c>
      <c r="L34" s="53">
        <f>'Прил. 11 СОГАЗ'!L34+'Прил. 11 АЛЬФА'!L34</f>
        <v>5706</v>
      </c>
      <c r="M34" s="53">
        <f>'Прил. 11 СОГАЗ'!M34+'Прил. 11 АЛЬФА'!M34</f>
        <v>5016</v>
      </c>
      <c r="N34" s="53">
        <f>'Прил. 11 СОГАЗ'!N34+'Прил. 11 АЛЬФА'!N34</f>
        <v>3622</v>
      </c>
      <c r="O34" s="53">
        <f>'Прил. 11 СОГАЗ'!O34+'Прил. 11 АЛЬФА'!O34</f>
        <v>3932</v>
      </c>
      <c r="P34" s="53">
        <f>'Прил. 11 СОГАЗ'!P34+'Прил. 11 АЛЬФА'!P34</f>
        <v>1416</v>
      </c>
      <c r="Q34" s="53">
        <f>'Прил. 11 СОГАЗ'!Q34+'Прил. 11 АЛЬФА'!Q34</f>
        <v>3421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41079</v>
      </c>
      <c r="D35" s="53">
        <f>'Прил. 11 СОГАЗ'!D35+'Прил. 11 АЛЬФА'!D35</f>
        <v>18982</v>
      </c>
      <c r="E35" s="53">
        <f>'Прил. 11 СОГАЗ'!E35+'Прил. 11 АЛЬФА'!E35</f>
        <v>22097</v>
      </c>
      <c r="F35" s="53">
        <f>'Прил. 11 СОГАЗ'!F35+'Прил. 11 АЛЬФА'!F35</f>
        <v>100</v>
      </c>
      <c r="G35" s="53">
        <f>'Прил. 11 СОГАЗ'!G35+'Прил. 11 АЛЬФА'!G35</f>
        <v>89</v>
      </c>
      <c r="H35" s="53">
        <f>'Прил. 11 СОГАЗ'!H35+'Прил. 11 АЛЬФА'!H35</f>
        <v>566</v>
      </c>
      <c r="I35" s="53">
        <f>'Прил. 11 СОГАЗ'!I35+'Прил. 11 АЛЬФА'!I35</f>
        <v>557</v>
      </c>
      <c r="J35" s="53">
        <f>'Прил. 11 СОГАЗ'!J35+'Прил. 11 АЛЬФА'!J35</f>
        <v>3184</v>
      </c>
      <c r="K35" s="53">
        <f>'Прил. 11 СОГАЗ'!K35+'Прил. 11 АЛЬФА'!K35</f>
        <v>2996</v>
      </c>
      <c r="L35" s="53">
        <f>'Прил. 11 СОГАЗ'!L35+'Прил. 11 АЛЬФА'!L35</f>
        <v>6949</v>
      </c>
      <c r="M35" s="53">
        <f>'Прил. 11 СОГАЗ'!M35+'Прил. 11 АЛЬФА'!M35</f>
        <v>6601</v>
      </c>
      <c r="N35" s="53">
        <f>'Прил. 11 СОГАЗ'!N35+'Прил. 11 АЛЬФА'!N35</f>
        <v>5477</v>
      </c>
      <c r="O35" s="53">
        <f>'Прил. 11 СОГАЗ'!O35+'Прил. 11 АЛЬФА'!O35</f>
        <v>6039</v>
      </c>
      <c r="P35" s="53">
        <f>'Прил. 11 СОГАЗ'!P35+'Прил. 11 АЛЬФА'!P35</f>
        <v>2706</v>
      </c>
      <c r="Q35" s="53">
        <f>'Прил. 11 СОГАЗ'!Q35+'Прил. 11 АЛЬФА'!Q35</f>
        <v>5815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15289</v>
      </c>
      <c r="D36" s="53">
        <f>'Прил. 11 СОГАЗ'!D36+'Прил. 11 АЛЬФА'!D36</f>
        <v>7239</v>
      </c>
      <c r="E36" s="53">
        <f>'Прил. 11 СОГАЗ'!E36+'Прил. 11 АЛЬФА'!E36</f>
        <v>8050</v>
      </c>
      <c r="F36" s="53">
        <f>'Прил. 11 СОГАЗ'!F36+'Прил. 11 АЛЬФА'!F36</f>
        <v>42</v>
      </c>
      <c r="G36" s="53">
        <f>'Прил. 11 СОГАЗ'!G36+'Прил. 11 АЛЬФА'!G36</f>
        <v>44</v>
      </c>
      <c r="H36" s="53">
        <f>'Прил. 11 СОГАЗ'!H36+'Прил. 11 АЛЬФА'!H36</f>
        <v>233</v>
      </c>
      <c r="I36" s="53">
        <f>'Прил. 11 СОГАЗ'!I36+'Прил. 11 АЛЬФА'!I36</f>
        <v>194</v>
      </c>
      <c r="J36" s="53">
        <f>'Прил. 11 СОГАЗ'!J36+'Прил. 11 АЛЬФА'!J36</f>
        <v>1256</v>
      </c>
      <c r="K36" s="53">
        <f>'Прил. 11 СОГАЗ'!K36+'Прил. 11 АЛЬФА'!K36</f>
        <v>1143</v>
      </c>
      <c r="L36" s="53">
        <f>'Прил. 11 СОГАЗ'!L36+'Прил. 11 АЛЬФА'!L36</f>
        <v>2655</v>
      </c>
      <c r="M36" s="53">
        <f>'Прил. 11 СОГАЗ'!M36+'Прил. 11 АЛЬФА'!M36</f>
        <v>2459</v>
      </c>
      <c r="N36" s="53">
        <f>'Прил. 11 СОГАЗ'!N36+'Прил. 11 АЛЬФА'!N36</f>
        <v>2157</v>
      </c>
      <c r="O36" s="53">
        <f>'Прил. 11 СОГАЗ'!O36+'Прил. 11 АЛЬФА'!O36</f>
        <v>2267</v>
      </c>
      <c r="P36" s="53">
        <f>'Прил. 11 СОГАЗ'!P36+'Прил. 11 АЛЬФА'!P36</f>
        <v>896</v>
      </c>
      <c r="Q36" s="53">
        <f>'Прил. 11 СОГАЗ'!Q36+'Прил. 11 АЛЬФА'!Q36</f>
        <v>1943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1851</v>
      </c>
      <c r="D37" s="53">
        <f>'Прил. 11 СОГАЗ'!D37+'Прил. 11 АЛЬФА'!D37</f>
        <v>876</v>
      </c>
      <c r="E37" s="53">
        <f>'Прил. 11 СОГАЗ'!E37+'Прил. 11 АЛЬФА'!E37</f>
        <v>975</v>
      </c>
      <c r="F37" s="53">
        <f>'Прил. 11 СОГАЗ'!F37+'Прил. 11 АЛЬФА'!F37</f>
        <v>2</v>
      </c>
      <c r="G37" s="53">
        <f>'Прил. 11 СОГАЗ'!G37+'Прил. 11 АЛЬФА'!G37</f>
        <v>7</v>
      </c>
      <c r="H37" s="53">
        <f>'Прил. 11 СОГАЗ'!H37+'Прил. 11 АЛЬФА'!H37</f>
        <v>18</v>
      </c>
      <c r="I37" s="53">
        <f>'Прил. 11 СОГАЗ'!I37+'Прил. 11 АЛЬФА'!I37</f>
        <v>19</v>
      </c>
      <c r="J37" s="53">
        <f>'Прил. 11 СОГАЗ'!J37+'Прил. 11 АЛЬФА'!J37</f>
        <v>149</v>
      </c>
      <c r="K37" s="53">
        <f>'Прил. 11 СОГАЗ'!K37+'Прил. 11 АЛЬФА'!K37</f>
        <v>137</v>
      </c>
      <c r="L37" s="53">
        <f>'Прил. 11 СОГАЗ'!L37+'Прил. 11 АЛЬФА'!L37</f>
        <v>337</v>
      </c>
      <c r="M37" s="53">
        <f>'Прил. 11 СОГАЗ'!M37+'Прил. 11 АЛЬФА'!M37</f>
        <v>291</v>
      </c>
      <c r="N37" s="53">
        <f>'Прил. 11 СОГАЗ'!N37+'Прил. 11 АЛЬФА'!N37</f>
        <v>262</v>
      </c>
      <c r="O37" s="53">
        <f>'Прил. 11 СОГАЗ'!O37+'Прил. 11 АЛЬФА'!O37</f>
        <v>262</v>
      </c>
      <c r="P37" s="53">
        <f>'Прил. 11 СОГАЗ'!P37+'Прил. 11 АЛЬФА'!P37</f>
        <v>108</v>
      </c>
      <c r="Q37" s="53">
        <f>'Прил. 11 СОГАЗ'!Q37+'Прил. 11 АЛЬФА'!Q37</f>
        <v>259</v>
      </c>
    </row>
    <row r="38" spans="1:17" s="35" customFormat="1" ht="18.75">
      <c r="A38" s="50">
        <v>15</v>
      </c>
      <c r="B38" s="51" t="s">
        <v>93</v>
      </c>
      <c r="C38" s="52">
        <f t="shared" si="0"/>
        <v>4678</v>
      </c>
      <c r="D38" s="53">
        <f>'Прил. 11 СОГАЗ'!D38+'Прил. 11 АЛЬФА'!D38</f>
        <v>2216</v>
      </c>
      <c r="E38" s="53">
        <f>'Прил. 11 СОГАЗ'!E38+'Прил. 11 АЛЬФА'!E38</f>
        <v>2462</v>
      </c>
      <c r="F38" s="53">
        <f>'Прил. 11 СОГАЗ'!F38+'Прил. 11 АЛЬФА'!F38</f>
        <v>5</v>
      </c>
      <c r="G38" s="53">
        <f>'Прил. 11 СОГАЗ'!G38+'Прил. 11 АЛЬФА'!G38</f>
        <v>3</v>
      </c>
      <c r="H38" s="53">
        <f>'Прил. 11 СОГАЗ'!H38+'Прил. 11 АЛЬФА'!H38</f>
        <v>34</v>
      </c>
      <c r="I38" s="53">
        <f>'Прил. 11 СОГАЗ'!I38+'Прил. 11 АЛЬФА'!I38</f>
        <v>37</v>
      </c>
      <c r="J38" s="53">
        <f>'Прил. 11 СОГАЗ'!J38+'Прил. 11 АЛЬФА'!J38</f>
        <v>305</v>
      </c>
      <c r="K38" s="53">
        <f>'Прил. 11 СОГАЗ'!K38+'Прил. 11 АЛЬФА'!K38</f>
        <v>279</v>
      </c>
      <c r="L38" s="53">
        <f>'Прил. 11 СОГАЗ'!L38+'Прил. 11 АЛЬФА'!L38</f>
        <v>745</v>
      </c>
      <c r="M38" s="53">
        <f>'Прил. 11 СОГАЗ'!M38+'Прил. 11 АЛЬФА'!M38</f>
        <v>562</v>
      </c>
      <c r="N38" s="53">
        <f>'Прил. 11 СОГАЗ'!N38+'Прил. 11 АЛЬФА'!N38</f>
        <v>688</v>
      </c>
      <c r="O38" s="53">
        <f>'Прил. 11 СОГАЗ'!O38+'Прил. 11 АЛЬФА'!O38</f>
        <v>771</v>
      </c>
      <c r="P38" s="53">
        <f>'Прил. 11 СОГАЗ'!P38+'Прил. 11 АЛЬФА'!P38</f>
        <v>439</v>
      </c>
      <c r="Q38" s="53">
        <f>'Прил. 11 СОГАЗ'!Q38+'Прил. 11 АЛЬФА'!Q38</f>
        <v>810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40453</v>
      </c>
      <c r="D39" s="53">
        <f>'Прил. 11 СОГАЗ'!D39+'Прил. 11 АЛЬФА'!D39</f>
        <v>18487</v>
      </c>
      <c r="E39" s="53">
        <f>'Прил. 11 СОГАЗ'!E39+'Прил. 11 АЛЬФА'!E39</f>
        <v>21966</v>
      </c>
      <c r="F39" s="53">
        <f>'Прил. 11 СОГАЗ'!F39+'Прил. 11 АЛЬФА'!F39</f>
        <v>117</v>
      </c>
      <c r="G39" s="53">
        <f>'Прил. 11 СОГАЗ'!G39+'Прил. 11 АЛЬФА'!G39</f>
        <v>120</v>
      </c>
      <c r="H39" s="53">
        <f>'Прил. 11 СОГАЗ'!H39+'Прил. 11 АЛЬФА'!H39</f>
        <v>604</v>
      </c>
      <c r="I39" s="53">
        <f>'Прил. 11 СОГАЗ'!I39+'Прил. 11 АЛЬФА'!I39</f>
        <v>581</v>
      </c>
      <c r="J39" s="53">
        <f>'Прил. 11 СОГАЗ'!J39+'Прил. 11 АЛЬФА'!J39</f>
        <v>3286</v>
      </c>
      <c r="K39" s="53">
        <f>'Прил. 11 СОГАЗ'!K39+'Прил. 11 АЛЬФА'!K39</f>
        <v>3039</v>
      </c>
      <c r="L39" s="53">
        <f>'Прил. 11 СОГАЗ'!L39+'Прил. 11 АЛЬФА'!L39</f>
        <v>7069</v>
      </c>
      <c r="M39" s="53">
        <f>'Прил. 11 СОГАЗ'!M39+'Прил. 11 АЛЬФА'!M39</f>
        <v>6797</v>
      </c>
      <c r="N39" s="53">
        <f>'Прил. 11 СОГАЗ'!N39+'Прил. 11 АЛЬФА'!N39</f>
        <v>5113</v>
      </c>
      <c r="O39" s="53">
        <f>'Прил. 11 СОГАЗ'!O39+'Прил. 11 АЛЬФА'!O39</f>
        <v>6029</v>
      </c>
      <c r="P39" s="53">
        <f>'Прил. 11 СОГАЗ'!P39+'Прил. 11 АЛЬФА'!P39</f>
        <v>2298</v>
      </c>
      <c r="Q39" s="53">
        <f>'Прил. 11 СОГАЗ'!Q39+'Прил. 11 АЛЬФА'!Q39</f>
        <v>5400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24827</v>
      </c>
      <c r="D40" s="53">
        <f>'Прил. 11 СОГАЗ'!D40+'Прил. 11 АЛЬФА'!D40</f>
        <v>11128</v>
      </c>
      <c r="E40" s="53">
        <f>'Прил. 11 СОГАЗ'!E40+'Прил. 11 АЛЬФА'!E40</f>
        <v>13699</v>
      </c>
      <c r="F40" s="53">
        <f>'Прил. 11 СОГАЗ'!F40+'Прил. 11 АЛЬФА'!F40</f>
        <v>76</v>
      </c>
      <c r="G40" s="53">
        <f>'Прил. 11 СОГАЗ'!G40+'Прил. 11 АЛЬФА'!G40</f>
        <v>93</v>
      </c>
      <c r="H40" s="53">
        <f>'Прил. 11 СОГАЗ'!H40+'Прил. 11 АЛЬФА'!H40</f>
        <v>509</v>
      </c>
      <c r="I40" s="53">
        <f>'Прил. 11 СОГАЗ'!I40+'Прил. 11 АЛЬФА'!I40</f>
        <v>469</v>
      </c>
      <c r="J40" s="53">
        <f>'Прил. 11 СОГАЗ'!J40+'Прил. 11 АЛЬФА'!J40</f>
        <v>2166</v>
      </c>
      <c r="K40" s="53">
        <f>'Прил. 11 СОГАЗ'!K40+'Прил. 11 АЛЬФА'!K40</f>
        <v>2107</v>
      </c>
      <c r="L40" s="53">
        <f>'Прил. 11 СОГАЗ'!L40+'Прил. 11 АЛЬФА'!L40</f>
        <v>4166</v>
      </c>
      <c r="M40" s="53">
        <f>'Прил. 11 СОГАЗ'!M40+'Прил. 11 АЛЬФА'!M40</f>
        <v>4653</v>
      </c>
      <c r="N40" s="53">
        <f>'Прил. 11 СОГАЗ'!N40+'Прил. 11 АЛЬФА'!N40</f>
        <v>2958</v>
      </c>
      <c r="O40" s="53">
        <f>'Прил. 11 СОГАЗ'!O40+'Прил. 11 АЛЬФА'!O40</f>
        <v>3496</v>
      </c>
      <c r="P40" s="53">
        <f>'Прил. 11 СОГАЗ'!P40+'Прил. 11 АЛЬФА'!P40</f>
        <v>1253</v>
      </c>
      <c r="Q40" s="53">
        <f>'Прил. 11 СОГАЗ'!Q40+'Прил. 11 АЛЬФА'!Q40</f>
        <v>2881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17396</v>
      </c>
      <c r="D41" s="53">
        <f>'Прил. 11 СОГАЗ'!D41+'Прил. 11 АЛЬФА'!D41</f>
        <v>8293</v>
      </c>
      <c r="E41" s="53">
        <f>'Прил. 11 СОГАЗ'!E41+'Прил. 11 АЛЬФА'!E41</f>
        <v>9103</v>
      </c>
      <c r="F41" s="53">
        <f>'Прил. 11 СОГАЗ'!F41+'Прил. 11 АЛЬФА'!F41</f>
        <v>55</v>
      </c>
      <c r="G41" s="53">
        <f>'Прил. 11 СОГАЗ'!G41+'Прил. 11 АЛЬФА'!G41</f>
        <v>30</v>
      </c>
      <c r="H41" s="53">
        <f>'Прил. 11 СОГАЗ'!H41+'Прил. 11 АЛЬФА'!H41</f>
        <v>278</v>
      </c>
      <c r="I41" s="53">
        <f>'Прил. 11 СОГАЗ'!I41+'Прил. 11 АЛЬФА'!I41</f>
        <v>229</v>
      </c>
      <c r="J41" s="53">
        <f>'Прил. 11 СОГАЗ'!J41+'Прил. 11 АЛЬФА'!J41</f>
        <v>1349</v>
      </c>
      <c r="K41" s="53">
        <f>'Прил. 11 СОГАЗ'!K41+'Прил. 11 АЛЬФА'!K41</f>
        <v>1258</v>
      </c>
      <c r="L41" s="53">
        <f>'Прил. 11 СОГАЗ'!L41+'Прил. 11 АЛЬФА'!L41</f>
        <v>3230</v>
      </c>
      <c r="M41" s="53">
        <f>'Прил. 11 СОГАЗ'!M41+'Прил. 11 АЛЬФА'!M41</f>
        <v>2799</v>
      </c>
      <c r="N41" s="53">
        <f>'Прил. 11 СОГАЗ'!N41+'Прил. 11 АЛЬФА'!N41</f>
        <v>2293</v>
      </c>
      <c r="O41" s="53">
        <f>'Прил. 11 СОГАЗ'!O41+'Прил. 11 АЛЬФА'!O41</f>
        <v>2450</v>
      </c>
      <c r="P41" s="53">
        <f>'Прил. 11 СОГАЗ'!P41+'Прил. 11 АЛЬФА'!P41</f>
        <v>1088</v>
      </c>
      <c r="Q41" s="53">
        <f>'Прил. 11 СОГАЗ'!Q41+'Прил. 11 АЛЬФА'!Q41</f>
        <v>2337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9002</v>
      </c>
      <c r="D42" s="53">
        <f>'Прил. 11 СОГАЗ'!D42+'Прил. 11 АЛЬФА'!D42</f>
        <v>4337</v>
      </c>
      <c r="E42" s="53">
        <f>'Прил. 11 СОГАЗ'!E42+'Прил. 11 АЛЬФА'!E42</f>
        <v>4665</v>
      </c>
      <c r="F42" s="53">
        <f>'Прил. 11 СОГАЗ'!F42+'Прил. 11 АЛЬФА'!F42</f>
        <v>16</v>
      </c>
      <c r="G42" s="53">
        <f>'Прил. 11 СОГАЗ'!G42+'Прил. 11 АЛЬФА'!G42</f>
        <v>23</v>
      </c>
      <c r="H42" s="53">
        <f>'Прил. 11 СОГАЗ'!H42+'Прил. 11 АЛЬФА'!H42</f>
        <v>97</v>
      </c>
      <c r="I42" s="53">
        <f>'Прил. 11 СОГАЗ'!I42+'Прил. 11 АЛЬФА'!I42</f>
        <v>114</v>
      </c>
      <c r="J42" s="53">
        <f>'Прил. 11 СОГАЗ'!J42+'Прил. 11 АЛЬФА'!J42</f>
        <v>704</v>
      </c>
      <c r="K42" s="53">
        <f>'Прил. 11 СОГАЗ'!K42+'Прил. 11 АЛЬФА'!K42</f>
        <v>674</v>
      </c>
      <c r="L42" s="53">
        <f>'Прил. 11 СОГАЗ'!L42+'Прил. 11 АЛЬФА'!L42</f>
        <v>1647</v>
      </c>
      <c r="M42" s="53">
        <f>'Прил. 11 СОГАЗ'!M42+'Прил. 11 АЛЬФА'!M42</f>
        <v>1287</v>
      </c>
      <c r="N42" s="53">
        <f>'Прил. 11 СОГАЗ'!N42+'Прил. 11 АЛЬФА'!N42</f>
        <v>1292</v>
      </c>
      <c r="O42" s="53">
        <f>'Прил. 11 СОГАЗ'!O42+'Прил. 11 АЛЬФА'!O42</f>
        <v>1278</v>
      </c>
      <c r="P42" s="53">
        <f>'Прил. 11 СОГАЗ'!P42+'Прил. 11 АЛЬФА'!P42</f>
        <v>581</v>
      </c>
      <c r="Q42" s="53">
        <f>'Прил. 11 СОГАЗ'!Q42+'Прил. 11 АЛЬФА'!Q42</f>
        <v>1289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648805</v>
      </c>
      <c r="D43" s="52">
        <f t="shared" si="2"/>
        <v>298471</v>
      </c>
      <c r="E43" s="52">
        <f t="shared" si="2"/>
        <v>350334</v>
      </c>
      <c r="F43" s="52">
        <f t="shared" si="2"/>
        <v>2170</v>
      </c>
      <c r="G43" s="52">
        <f t="shared" si="2"/>
        <v>2160</v>
      </c>
      <c r="H43" s="52">
        <f t="shared" si="2"/>
        <v>11303</v>
      </c>
      <c r="I43" s="52">
        <f t="shared" si="2"/>
        <v>10849</v>
      </c>
      <c r="J43" s="52">
        <f t="shared" si="2"/>
        <v>53848</v>
      </c>
      <c r="K43" s="52">
        <f t="shared" si="2"/>
        <v>50866</v>
      </c>
      <c r="L43" s="52">
        <f t="shared" ref="L43:M43" si="3">SUM(L20:L42)-L21-L23-L26-L37</f>
        <v>112453</v>
      </c>
      <c r="M43" s="52">
        <f t="shared" si="3"/>
        <v>116487</v>
      </c>
      <c r="N43" s="52">
        <f t="shared" si="2"/>
        <v>83087</v>
      </c>
      <c r="O43" s="52">
        <f t="shared" si="2"/>
        <v>93118</v>
      </c>
      <c r="P43" s="52">
        <f t="shared" si="2"/>
        <v>35610</v>
      </c>
      <c r="Q43" s="52">
        <f t="shared" si="2"/>
        <v>76854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</row>
    <row r="12" spans="1:17" s="12" customFormat="1" ht="18.75">
      <c r="C12" s="78" t="s">
        <v>62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208891</v>
      </c>
      <c r="D20" s="53">
        <f>F20+H20+J20+N20+P20+L20</f>
        <v>96165</v>
      </c>
      <c r="E20" s="53">
        <f>G20+I20+K20+O20+Q20+M20</f>
        <v>112726</v>
      </c>
      <c r="F20" s="53">
        <v>713</v>
      </c>
      <c r="G20" s="53">
        <v>704</v>
      </c>
      <c r="H20" s="53">
        <v>3565</v>
      </c>
      <c r="I20" s="53">
        <v>3354</v>
      </c>
      <c r="J20" s="53">
        <v>16411</v>
      </c>
      <c r="K20" s="53">
        <v>15283</v>
      </c>
      <c r="L20" s="53">
        <v>36005</v>
      </c>
      <c r="M20" s="53">
        <v>36266</v>
      </c>
      <c r="N20" s="53">
        <v>26920</v>
      </c>
      <c r="O20" s="53">
        <v>30086</v>
      </c>
      <c r="P20" s="53">
        <v>12551</v>
      </c>
      <c r="Q20" s="53">
        <v>27033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4528</v>
      </c>
      <c r="D21" s="53">
        <f t="shared" ref="D21:D42" si="1">F21+H21+J21+N21+P21+L21</f>
        <v>2103</v>
      </c>
      <c r="E21" s="53">
        <f t="shared" ref="E21:E42" si="2">G21+I21+K21+O21+Q21+M21</f>
        <v>2425</v>
      </c>
      <c r="F21" s="53">
        <v>16</v>
      </c>
      <c r="G21" s="53">
        <v>15</v>
      </c>
      <c r="H21" s="53">
        <v>100</v>
      </c>
      <c r="I21" s="53">
        <v>92</v>
      </c>
      <c r="J21" s="53">
        <v>387</v>
      </c>
      <c r="K21" s="53">
        <v>325</v>
      </c>
      <c r="L21" s="53">
        <v>803</v>
      </c>
      <c r="M21" s="53">
        <v>820</v>
      </c>
      <c r="N21" s="53">
        <v>539</v>
      </c>
      <c r="O21" s="53">
        <v>700</v>
      </c>
      <c r="P21" s="53">
        <v>258</v>
      </c>
      <c r="Q21" s="53">
        <v>473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27817</v>
      </c>
      <c r="D22" s="53">
        <f t="shared" si="1"/>
        <v>11694</v>
      </c>
      <c r="E22" s="53">
        <f t="shared" si="2"/>
        <v>16123</v>
      </c>
      <c r="F22" s="53">
        <v>197</v>
      </c>
      <c r="G22" s="53">
        <v>188</v>
      </c>
      <c r="H22" s="53">
        <v>1049</v>
      </c>
      <c r="I22" s="53">
        <v>1096</v>
      </c>
      <c r="J22" s="53">
        <v>2956</v>
      </c>
      <c r="K22" s="53">
        <v>2906</v>
      </c>
      <c r="L22" s="53">
        <v>3579</v>
      </c>
      <c r="M22" s="53">
        <v>6426</v>
      </c>
      <c r="N22" s="53">
        <v>2953</v>
      </c>
      <c r="O22" s="53">
        <v>3719</v>
      </c>
      <c r="P22" s="53">
        <v>960</v>
      </c>
      <c r="Q22" s="53">
        <v>1788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77</v>
      </c>
      <c r="D24" s="53">
        <f t="shared" si="1"/>
        <v>41</v>
      </c>
      <c r="E24" s="53">
        <f t="shared" si="2"/>
        <v>36</v>
      </c>
      <c r="F24" s="53">
        <v>2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20</v>
      </c>
      <c r="M24" s="53">
        <v>14</v>
      </c>
      <c r="N24" s="53">
        <v>11</v>
      </c>
      <c r="O24" s="53">
        <v>9</v>
      </c>
      <c r="P24" s="53">
        <v>1</v>
      </c>
      <c r="Q24" s="53">
        <v>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33611</v>
      </c>
      <c r="D25" s="53">
        <f t="shared" si="1"/>
        <v>15908</v>
      </c>
      <c r="E25" s="53">
        <f t="shared" si="2"/>
        <v>17703</v>
      </c>
      <c r="F25" s="53">
        <v>110</v>
      </c>
      <c r="G25" s="53">
        <v>107</v>
      </c>
      <c r="H25" s="53">
        <v>492</v>
      </c>
      <c r="I25" s="53">
        <v>516</v>
      </c>
      <c r="J25" s="53">
        <v>2585</v>
      </c>
      <c r="K25" s="53">
        <v>2518</v>
      </c>
      <c r="L25" s="53">
        <v>6120</v>
      </c>
      <c r="M25" s="53">
        <v>5515</v>
      </c>
      <c r="N25" s="53">
        <v>4539</v>
      </c>
      <c r="O25" s="53">
        <v>4730</v>
      </c>
      <c r="P25" s="53">
        <v>2062</v>
      </c>
      <c r="Q25" s="53">
        <v>4317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434</v>
      </c>
      <c r="D26" s="53">
        <f t="shared" si="1"/>
        <v>218</v>
      </c>
      <c r="E26" s="53">
        <f t="shared" si="2"/>
        <v>216</v>
      </c>
      <c r="F26" s="53">
        <v>0</v>
      </c>
      <c r="G26" s="53">
        <v>0</v>
      </c>
      <c r="H26" s="53">
        <v>3</v>
      </c>
      <c r="I26" s="53">
        <v>4</v>
      </c>
      <c r="J26" s="53">
        <v>25</v>
      </c>
      <c r="K26" s="53">
        <v>18</v>
      </c>
      <c r="L26" s="53">
        <v>83</v>
      </c>
      <c r="M26" s="53">
        <v>52</v>
      </c>
      <c r="N26" s="53">
        <v>75</v>
      </c>
      <c r="O26" s="53">
        <v>66</v>
      </c>
      <c r="P26" s="53">
        <v>32</v>
      </c>
      <c r="Q26" s="53">
        <v>76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400</v>
      </c>
      <c r="D27" s="53">
        <f t="shared" si="1"/>
        <v>186</v>
      </c>
      <c r="E27" s="53">
        <f t="shared" si="2"/>
        <v>214</v>
      </c>
      <c r="F27" s="53">
        <v>2</v>
      </c>
      <c r="G27" s="53">
        <v>0</v>
      </c>
      <c r="H27" s="53">
        <v>2</v>
      </c>
      <c r="I27" s="53">
        <v>1</v>
      </c>
      <c r="J27" s="53">
        <v>33</v>
      </c>
      <c r="K27" s="53">
        <v>39</v>
      </c>
      <c r="L27" s="53">
        <v>61</v>
      </c>
      <c r="M27" s="53">
        <v>76</v>
      </c>
      <c r="N27" s="53">
        <v>65</v>
      </c>
      <c r="O27" s="53">
        <v>67</v>
      </c>
      <c r="P27" s="53">
        <v>23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27749</v>
      </c>
      <c r="D28" s="53">
        <f t="shared" si="1"/>
        <v>12770</v>
      </c>
      <c r="E28" s="53">
        <f t="shared" si="2"/>
        <v>14979</v>
      </c>
      <c r="F28" s="53">
        <v>85</v>
      </c>
      <c r="G28" s="53">
        <v>79</v>
      </c>
      <c r="H28" s="53">
        <v>558</v>
      </c>
      <c r="I28" s="53">
        <v>475</v>
      </c>
      <c r="J28" s="53">
        <v>2665</v>
      </c>
      <c r="K28" s="53">
        <v>2603</v>
      </c>
      <c r="L28" s="53">
        <v>4860</v>
      </c>
      <c r="M28" s="53">
        <v>5385</v>
      </c>
      <c r="N28" s="53">
        <v>3464</v>
      </c>
      <c r="O28" s="53">
        <v>3825</v>
      </c>
      <c r="P28" s="53">
        <v>1138</v>
      </c>
      <c r="Q28" s="53">
        <v>2612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4198</v>
      </c>
      <c r="D29" s="53">
        <f t="shared" si="1"/>
        <v>1825</v>
      </c>
      <c r="E29" s="53">
        <f t="shared" si="2"/>
        <v>2373</v>
      </c>
      <c r="F29" s="53">
        <v>4</v>
      </c>
      <c r="G29" s="53">
        <v>5</v>
      </c>
      <c r="H29" s="53">
        <v>40</v>
      </c>
      <c r="I29" s="53">
        <v>30</v>
      </c>
      <c r="J29" s="53">
        <v>445</v>
      </c>
      <c r="K29" s="53">
        <v>425</v>
      </c>
      <c r="L29" s="53">
        <v>696</v>
      </c>
      <c r="M29" s="53">
        <v>879</v>
      </c>
      <c r="N29" s="53">
        <v>481</v>
      </c>
      <c r="O29" s="53">
        <v>709</v>
      </c>
      <c r="P29" s="53">
        <v>159</v>
      </c>
      <c r="Q29" s="53">
        <v>325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3023</v>
      </c>
      <c r="D30" s="53">
        <f t="shared" si="1"/>
        <v>1227</v>
      </c>
      <c r="E30" s="53">
        <f t="shared" si="2"/>
        <v>1796</v>
      </c>
      <c r="F30" s="53">
        <v>4</v>
      </c>
      <c r="G30" s="53">
        <v>9</v>
      </c>
      <c r="H30" s="53">
        <v>33</v>
      </c>
      <c r="I30" s="53">
        <v>49</v>
      </c>
      <c r="J30" s="53">
        <v>479</v>
      </c>
      <c r="K30" s="53">
        <v>452</v>
      </c>
      <c r="L30" s="53">
        <v>380</v>
      </c>
      <c r="M30" s="53">
        <v>784</v>
      </c>
      <c r="N30" s="53">
        <v>260</v>
      </c>
      <c r="O30" s="53">
        <v>410</v>
      </c>
      <c r="P30" s="53">
        <v>71</v>
      </c>
      <c r="Q30" s="53">
        <v>92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2678</v>
      </c>
      <c r="D31" s="53">
        <f t="shared" si="1"/>
        <v>1305</v>
      </c>
      <c r="E31" s="53">
        <f t="shared" si="2"/>
        <v>1373</v>
      </c>
      <c r="F31" s="53">
        <v>2</v>
      </c>
      <c r="G31" s="53">
        <v>0</v>
      </c>
      <c r="H31" s="53">
        <v>6</v>
      </c>
      <c r="I31" s="53">
        <v>9</v>
      </c>
      <c r="J31" s="53">
        <v>231</v>
      </c>
      <c r="K31" s="53">
        <v>185</v>
      </c>
      <c r="L31" s="53">
        <v>525</v>
      </c>
      <c r="M31" s="53">
        <v>476</v>
      </c>
      <c r="N31" s="53">
        <v>416</v>
      </c>
      <c r="O31" s="53">
        <v>465</v>
      </c>
      <c r="P31" s="53">
        <v>125</v>
      </c>
      <c r="Q31" s="53">
        <v>238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1022</v>
      </c>
      <c r="D32" s="53">
        <f t="shared" si="1"/>
        <v>430</v>
      </c>
      <c r="E32" s="53">
        <f t="shared" si="2"/>
        <v>592</v>
      </c>
      <c r="F32" s="53">
        <v>3</v>
      </c>
      <c r="G32" s="53">
        <v>8</v>
      </c>
      <c r="H32" s="53">
        <v>30</v>
      </c>
      <c r="I32" s="53">
        <v>28</v>
      </c>
      <c r="J32" s="53">
        <v>70</v>
      </c>
      <c r="K32" s="53">
        <v>67</v>
      </c>
      <c r="L32" s="53">
        <v>156</v>
      </c>
      <c r="M32" s="53">
        <v>236</v>
      </c>
      <c r="N32" s="53">
        <v>119</v>
      </c>
      <c r="O32" s="53">
        <v>173</v>
      </c>
      <c r="P32" s="53">
        <v>52</v>
      </c>
      <c r="Q32" s="53">
        <v>80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30292</v>
      </c>
      <c r="D33" s="53">
        <f t="shared" si="1"/>
        <v>14051</v>
      </c>
      <c r="E33" s="53">
        <f t="shared" si="2"/>
        <v>16241</v>
      </c>
      <c r="F33" s="53">
        <v>119</v>
      </c>
      <c r="G33" s="53">
        <v>129</v>
      </c>
      <c r="H33" s="53">
        <v>699</v>
      </c>
      <c r="I33" s="53">
        <v>675</v>
      </c>
      <c r="J33" s="53">
        <v>2175</v>
      </c>
      <c r="K33" s="53">
        <v>2052</v>
      </c>
      <c r="L33" s="53">
        <v>5356</v>
      </c>
      <c r="M33" s="53">
        <v>5384</v>
      </c>
      <c r="N33" s="53">
        <v>4024</v>
      </c>
      <c r="O33" s="53">
        <v>4473</v>
      </c>
      <c r="P33" s="53">
        <v>1678</v>
      </c>
      <c r="Q33" s="53">
        <v>3528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20472</v>
      </c>
      <c r="D34" s="53">
        <f t="shared" si="1"/>
        <v>9970</v>
      </c>
      <c r="E34" s="53">
        <f t="shared" si="2"/>
        <v>10502</v>
      </c>
      <c r="F34" s="53">
        <v>68</v>
      </c>
      <c r="G34" s="53">
        <v>66</v>
      </c>
      <c r="H34" s="53">
        <v>409</v>
      </c>
      <c r="I34" s="53">
        <v>392</v>
      </c>
      <c r="J34" s="53">
        <v>1600</v>
      </c>
      <c r="K34" s="53">
        <v>1541</v>
      </c>
      <c r="L34" s="53">
        <v>4041</v>
      </c>
      <c r="M34" s="53">
        <v>3594</v>
      </c>
      <c r="N34" s="53">
        <v>2844</v>
      </c>
      <c r="O34" s="53">
        <v>2856</v>
      </c>
      <c r="P34" s="53">
        <v>1008</v>
      </c>
      <c r="Q34" s="53">
        <v>2053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2206</v>
      </c>
      <c r="D35" s="53">
        <f t="shared" si="1"/>
        <v>1143</v>
      </c>
      <c r="E35" s="53">
        <f t="shared" si="2"/>
        <v>1063</v>
      </c>
      <c r="F35" s="53">
        <v>2</v>
      </c>
      <c r="G35" s="53">
        <v>1</v>
      </c>
      <c r="H35" s="53">
        <v>5</v>
      </c>
      <c r="I35" s="53">
        <v>5</v>
      </c>
      <c r="J35" s="53">
        <v>87</v>
      </c>
      <c r="K35" s="53">
        <v>58</v>
      </c>
      <c r="L35" s="53">
        <v>446</v>
      </c>
      <c r="M35" s="53">
        <v>315</v>
      </c>
      <c r="N35" s="53">
        <v>449</v>
      </c>
      <c r="O35" s="53">
        <v>416</v>
      </c>
      <c r="P35" s="53">
        <v>154</v>
      </c>
      <c r="Q35" s="53">
        <v>268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13150</v>
      </c>
      <c r="D36" s="53">
        <f t="shared" si="1"/>
        <v>6306</v>
      </c>
      <c r="E36" s="53">
        <f t="shared" si="2"/>
        <v>6844</v>
      </c>
      <c r="F36" s="53">
        <v>42</v>
      </c>
      <c r="G36" s="53">
        <v>44</v>
      </c>
      <c r="H36" s="53">
        <v>229</v>
      </c>
      <c r="I36" s="53">
        <v>192</v>
      </c>
      <c r="J36" s="53">
        <v>1082</v>
      </c>
      <c r="K36" s="53">
        <v>1010</v>
      </c>
      <c r="L36" s="53">
        <v>2230</v>
      </c>
      <c r="M36" s="53">
        <v>2104</v>
      </c>
      <c r="N36" s="53">
        <v>1938</v>
      </c>
      <c r="O36" s="53">
        <v>1916</v>
      </c>
      <c r="P36" s="53">
        <v>785</v>
      </c>
      <c r="Q36" s="53">
        <v>1578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1451</v>
      </c>
      <c r="D37" s="53">
        <f t="shared" si="1"/>
        <v>676</v>
      </c>
      <c r="E37" s="53">
        <f t="shared" si="2"/>
        <v>775</v>
      </c>
      <c r="F37" s="53">
        <v>2</v>
      </c>
      <c r="G37" s="53">
        <v>7</v>
      </c>
      <c r="H37" s="53">
        <v>17</v>
      </c>
      <c r="I37" s="53">
        <v>19</v>
      </c>
      <c r="J37" s="53">
        <v>114</v>
      </c>
      <c r="K37" s="53">
        <v>112</v>
      </c>
      <c r="L37" s="53">
        <v>240</v>
      </c>
      <c r="M37" s="53">
        <v>225</v>
      </c>
      <c r="N37" s="53">
        <v>214</v>
      </c>
      <c r="O37" s="53">
        <v>214</v>
      </c>
      <c r="P37" s="53">
        <v>89</v>
      </c>
      <c r="Q37" s="53">
        <v>198</v>
      </c>
    </row>
    <row r="38" spans="1:17" s="35" customFormat="1" ht="18.75">
      <c r="A38" s="50">
        <v>15</v>
      </c>
      <c r="B38" s="51" t="s">
        <v>93</v>
      </c>
      <c r="C38" s="52">
        <f t="shared" si="0"/>
        <v>134</v>
      </c>
      <c r="D38" s="53">
        <f t="shared" si="1"/>
        <v>82</v>
      </c>
      <c r="E38" s="53">
        <f t="shared" si="2"/>
        <v>52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41</v>
      </c>
      <c r="M38" s="53">
        <v>24</v>
      </c>
      <c r="N38" s="53">
        <v>23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15013</v>
      </c>
      <c r="D39" s="53">
        <f t="shared" si="1"/>
        <v>7279</v>
      </c>
      <c r="E39" s="53">
        <f t="shared" si="2"/>
        <v>7734</v>
      </c>
      <c r="F39" s="53">
        <v>2</v>
      </c>
      <c r="G39" s="53">
        <v>1</v>
      </c>
      <c r="H39" s="53">
        <v>9</v>
      </c>
      <c r="I39" s="53">
        <v>12</v>
      </c>
      <c r="J39" s="53">
        <v>1172</v>
      </c>
      <c r="K39" s="53">
        <v>1104</v>
      </c>
      <c r="L39" s="53">
        <v>2550</v>
      </c>
      <c r="M39" s="53">
        <v>2114</v>
      </c>
      <c r="N39" s="53">
        <v>2551</v>
      </c>
      <c r="O39" s="53">
        <v>2619</v>
      </c>
      <c r="P39" s="53">
        <v>995</v>
      </c>
      <c r="Q39" s="53">
        <v>1884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8558</v>
      </c>
      <c r="D40" s="53">
        <f t="shared" si="1"/>
        <v>4118</v>
      </c>
      <c r="E40" s="53">
        <f t="shared" si="2"/>
        <v>4440</v>
      </c>
      <c r="F40" s="53">
        <v>2</v>
      </c>
      <c r="G40" s="53">
        <v>0</v>
      </c>
      <c r="H40" s="53">
        <v>17</v>
      </c>
      <c r="I40" s="53">
        <v>12</v>
      </c>
      <c r="J40" s="53">
        <v>675</v>
      </c>
      <c r="K40" s="53">
        <v>742</v>
      </c>
      <c r="L40" s="53">
        <v>1500</v>
      </c>
      <c r="M40" s="53">
        <v>1373</v>
      </c>
      <c r="N40" s="53">
        <v>1399</v>
      </c>
      <c r="O40" s="53">
        <v>1428</v>
      </c>
      <c r="P40" s="53">
        <v>525</v>
      </c>
      <c r="Q40" s="53">
        <v>885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340</v>
      </c>
      <c r="D41" s="53">
        <f t="shared" si="1"/>
        <v>193</v>
      </c>
      <c r="E41" s="53">
        <f t="shared" si="2"/>
        <v>147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95</v>
      </c>
      <c r="M41" s="53">
        <v>58</v>
      </c>
      <c r="N41" s="53">
        <v>71</v>
      </c>
      <c r="O41" s="53">
        <v>45</v>
      </c>
      <c r="P41" s="53">
        <v>16</v>
      </c>
      <c r="Q41" s="53">
        <v>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738</v>
      </c>
      <c r="D42" s="53">
        <f t="shared" si="1"/>
        <v>417</v>
      </c>
      <c r="E42" s="53">
        <f t="shared" si="2"/>
        <v>321</v>
      </c>
      <c r="F42" s="53">
        <v>0</v>
      </c>
      <c r="G42" s="53">
        <v>0</v>
      </c>
      <c r="H42" s="53">
        <v>6</v>
      </c>
      <c r="I42" s="53">
        <v>3</v>
      </c>
      <c r="J42" s="53">
        <v>23</v>
      </c>
      <c r="K42" s="53">
        <v>33</v>
      </c>
      <c r="L42" s="53">
        <v>146</v>
      </c>
      <c r="M42" s="53">
        <v>84</v>
      </c>
      <c r="N42" s="53">
        <v>174</v>
      </c>
      <c r="O42" s="53">
        <v>115</v>
      </c>
      <c r="P42" s="53">
        <v>68</v>
      </c>
      <c r="Q42" s="53">
        <v>86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400369</v>
      </c>
      <c r="D43" s="52">
        <f t="shared" si="4"/>
        <v>185110</v>
      </c>
      <c r="E43" s="52">
        <f t="shared" si="4"/>
        <v>215259</v>
      </c>
      <c r="F43" s="52">
        <f t="shared" si="4"/>
        <v>1357</v>
      </c>
      <c r="G43" s="52">
        <f t="shared" si="4"/>
        <v>1341</v>
      </c>
      <c r="H43" s="52">
        <f t="shared" si="4"/>
        <v>7159</v>
      </c>
      <c r="I43" s="52">
        <f t="shared" si="4"/>
        <v>6851</v>
      </c>
      <c r="J43" s="52">
        <f t="shared" si="4"/>
        <v>32707</v>
      </c>
      <c r="K43" s="52">
        <f t="shared" si="4"/>
        <v>31051</v>
      </c>
      <c r="L43" s="52">
        <f t="shared" si="4"/>
        <v>68807</v>
      </c>
      <c r="M43" s="52">
        <f t="shared" si="4"/>
        <v>71107</v>
      </c>
      <c r="N43" s="52">
        <f t="shared" si="4"/>
        <v>52701</v>
      </c>
      <c r="O43" s="52">
        <f t="shared" si="4"/>
        <v>58072</v>
      </c>
      <c r="P43" s="52">
        <f t="shared" si="4"/>
        <v>22379</v>
      </c>
      <c r="Q43" s="52">
        <f t="shared" si="4"/>
        <v>46837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E45:I45"/>
    <mergeCell ref="A49:C49"/>
    <mergeCell ref="E49:I49"/>
    <mergeCell ref="E46:I46"/>
    <mergeCell ref="A48:C48"/>
    <mergeCell ref="E48:I48"/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9" customFormat="1" ht="2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</row>
    <row r="12" spans="1:17" s="12" customFormat="1" ht="18.75">
      <c r="C12" s="78" t="s">
        <v>63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7" s="13" customFormat="1" ht="15.75">
      <c r="C13" s="79" t="s">
        <v>8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80" t="s">
        <v>9</v>
      </c>
      <c r="B15" s="80" t="s">
        <v>10</v>
      </c>
      <c r="C15" s="106" t="s">
        <v>69</v>
      </c>
      <c r="D15" s="95" t="s">
        <v>12</v>
      </c>
      <c r="E15" s="96"/>
      <c r="F15" s="95" t="s">
        <v>13</v>
      </c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96"/>
    </row>
    <row r="16" spans="1:17" s="14" customFormat="1" ht="37.5" customHeight="1">
      <c r="A16" s="81"/>
      <c r="B16" s="81"/>
      <c r="C16" s="107"/>
      <c r="D16" s="97"/>
      <c r="E16" s="98"/>
      <c r="F16" s="109" t="s">
        <v>14</v>
      </c>
      <c r="G16" s="110"/>
      <c r="H16" s="110"/>
      <c r="I16" s="110"/>
      <c r="J16" s="110"/>
      <c r="K16" s="111"/>
      <c r="L16" s="117" t="s">
        <v>15</v>
      </c>
      <c r="M16" s="118"/>
      <c r="N16" s="118"/>
      <c r="O16" s="119"/>
      <c r="P16" s="115" t="s">
        <v>16</v>
      </c>
      <c r="Q16" s="116"/>
    </row>
    <row r="17" spans="1:17" s="14" customFormat="1" ht="18.75" customHeight="1">
      <c r="A17" s="81"/>
      <c r="B17" s="81"/>
      <c r="C17" s="107"/>
      <c r="D17" s="99"/>
      <c r="E17" s="100"/>
      <c r="F17" s="112" t="s">
        <v>70</v>
      </c>
      <c r="G17" s="113"/>
      <c r="H17" s="112" t="s">
        <v>18</v>
      </c>
      <c r="I17" s="113"/>
      <c r="J17" s="112" t="s">
        <v>19</v>
      </c>
      <c r="K17" s="113"/>
      <c r="L17" s="120" t="s">
        <v>114</v>
      </c>
      <c r="M17" s="121"/>
      <c r="N17" s="120" t="s">
        <v>113</v>
      </c>
      <c r="O17" s="121" t="s">
        <v>104</v>
      </c>
      <c r="P17" s="59" t="s">
        <v>105</v>
      </c>
      <c r="Q17" s="59" t="s">
        <v>106</v>
      </c>
    </row>
    <row r="18" spans="1:17" s="14" customFormat="1" ht="18.75">
      <c r="A18" s="82"/>
      <c r="B18" s="82"/>
      <c r="C18" s="108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55614</v>
      </c>
      <c r="D20" s="53">
        <f>F20+H20+J20+N20+P20+L20</f>
        <v>26097</v>
      </c>
      <c r="E20" s="53">
        <f>G20+I20+K20+O20+Q20+M20</f>
        <v>29517</v>
      </c>
      <c r="F20" s="53">
        <v>273</v>
      </c>
      <c r="G20" s="53">
        <v>291</v>
      </c>
      <c r="H20" s="53">
        <v>981</v>
      </c>
      <c r="I20" s="53">
        <v>960</v>
      </c>
      <c r="J20" s="53">
        <v>3749</v>
      </c>
      <c r="K20" s="53">
        <v>3537</v>
      </c>
      <c r="L20" s="53">
        <v>9693</v>
      </c>
      <c r="M20" s="53">
        <v>10016</v>
      </c>
      <c r="N20" s="53">
        <v>8267</v>
      </c>
      <c r="O20" s="53">
        <v>8586</v>
      </c>
      <c r="P20" s="53">
        <v>3134</v>
      </c>
      <c r="Q20" s="53">
        <v>6127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3107</v>
      </c>
      <c r="D21" s="53">
        <f t="shared" ref="D21:D42" si="1">F21+H21+J21+N21+P21+L21</f>
        <v>1512</v>
      </c>
      <c r="E21" s="53">
        <f t="shared" ref="E21:E42" si="2">G21+I21+K21+O21+Q21+M21</f>
        <v>1595</v>
      </c>
      <c r="F21" s="53">
        <v>13</v>
      </c>
      <c r="G21" s="53">
        <v>10</v>
      </c>
      <c r="H21" s="53">
        <v>49</v>
      </c>
      <c r="I21" s="53">
        <v>44</v>
      </c>
      <c r="J21" s="53">
        <v>260</v>
      </c>
      <c r="K21" s="53">
        <v>213</v>
      </c>
      <c r="L21" s="53">
        <v>652</v>
      </c>
      <c r="M21" s="53">
        <v>586</v>
      </c>
      <c r="N21" s="53">
        <v>404</v>
      </c>
      <c r="O21" s="53">
        <v>421</v>
      </c>
      <c r="P21" s="53">
        <v>134</v>
      </c>
      <c r="Q21" s="53">
        <v>321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17382</v>
      </c>
      <c r="D22" s="53">
        <f t="shared" si="1"/>
        <v>7655</v>
      </c>
      <c r="E22" s="53">
        <f t="shared" si="2"/>
        <v>9727</v>
      </c>
      <c r="F22" s="53">
        <v>9</v>
      </c>
      <c r="G22" s="53">
        <v>18</v>
      </c>
      <c r="H22" s="53">
        <v>46</v>
      </c>
      <c r="I22" s="53">
        <v>44</v>
      </c>
      <c r="J22" s="53">
        <v>1863</v>
      </c>
      <c r="K22" s="53">
        <v>1893</v>
      </c>
      <c r="L22" s="53">
        <v>3191</v>
      </c>
      <c r="M22" s="53">
        <v>3739</v>
      </c>
      <c r="N22" s="53">
        <v>1871</v>
      </c>
      <c r="O22" s="53">
        <v>2574</v>
      </c>
      <c r="P22" s="53">
        <v>675</v>
      </c>
      <c r="Q22" s="53">
        <v>1459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900</v>
      </c>
      <c r="D24" s="53">
        <f t="shared" si="1"/>
        <v>455</v>
      </c>
      <c r="E24" s="53">
        <f t="shared" si="2"/>
        <v>445</v>
      </c>
      <c r="F24" s="53">
        <v>3</v>
      </c>
      <c r="G24" s="53">
        <v>0</v>
      </c>
      <c r="H24" s="53">
        <v>6</v>
      </c>
      <c r="I24" s="53">
        <v>8</v>
      </c>
      <c r="J24" s="53">
        <v>74</v>
      </c>
      <c r="K24" s="53">
        <v>69</v>
      </c>
      <c r="L24" s="53">
        <v>160</v>
      </c>
      <c r="M24" s="53">
        <v>134</v>
      </c>
      <c r="N24" s="53">
        <v>160</v>
      </c>
      <c r="O24" s="53">
        <v>176</v>
      </c>
      <c r="P24" s="53">
        <v>52</v>
      </c>
      <c r="Q24" s="53">
        <v>58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2544</v>
      </c>
      <c r="D25" s="53">
        <f t="shared" si="1"/>
        <v>1512</v>
      </c>
      <c r="E25" s="53">
        <f t="shared" si="2"/>
        <v>1032</v>
      </c>
      <c r="F25" s="53">
        <v>5</v>
      </c>
      <c r="G25" s="53">
        <v>5</v>
      </c>
      <c r="H25" s="53">
        <v>23</v>
      </c>
      <c r="I25" s="53">
        <v>31</v>
      </c>
      <c r="J25" s="53">
        <v>91</v>
      </c>
      <c r="K25" s="53">
        <v>65</v>
      </c>
      <c r="L25" s="53">
        <v>651</v>
      </c>
      <c r="M25" s="53">
        <v>347</v>
      </c>
      <c r="N25" s="53">
        <v>607</v>
      </c>
      <c r="O25" s="53">
        <v>388</v>
      </c>
      <c r="P25" s="53">
        <v>135</v>
      </c>
      <c r="Q25" s="53">
        <v>196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17</v>
      </c>
      <c r="D26" s="53">
        <f t="shared" si="1"/>
        <v>8</v>
      </c>
      <c r="E26" s="53">
        <f t="shared" si="2"/>
        <v>9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3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3416</v>
      </c>
      <c r="D27" s="53">
        <f t="shared" si="1"/>
        <v>1513</v>
      </c>
      <c r="E27" s="53">
        <f t="shared" si="2"/>
        <v>1903</v>
      </c>
      <c r="F27" s="53">
        <v>11</v>
      </c>
      <c r="G27" s="53">
        <v>15</v>
      </c>
      <c r="H27" s="53">
        <v>77</v>
      </c>
      <c r="I27" s="53">
        <v>79</v>
      </c>
      <c r="J27" s="53">
        <v>489</v>
      </c>
      <c r="K27" s="53">
        <v>443</v>
      </c>
      <c r="L27" s="53">
        <v>529</v>
      </c>
      <c r="M27" s="53">
        <v>788</v>
      </c>
      <c r="N27" s="53">
        <v>330</v>
      </c>
      <c r="O27" s="53">
        <v>431</v>
      </c>
      <c r="P27" s="53">
        <v>77</v>
      </c>
      <c r="Q27" s="53">
        <v>147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295</v>
      </c>
      <c r="D28" s="53">
        <f t="shared" si="1"/>
        <v>219</v>
      </c>
      <c r="E28" s="53">
        <f t="shared" si="2"/>
        <v>76</v>
      </c>
      <c r="F28" s="53">
        <v>1</v>
      </c>
      <c r="G28" s="53">
        <v>0</v>
      </c>
      <c r="H28" s="53">
        <v>2</v>
      </c>
      <c r="I28" s="53">
        <v>1</v>
      </c>
      <c r="J28" s="53">
        <v>7</v>
      </c>
      <c r="K28" s="53">
        <v>9</v>
      </c>
      <c r="L28" s="53">
        <v>108</v>
      </c>
      <c r="M28" s="53">
        <v>39</v>
      </c>
      <c r="N28" s="53">
        <v>84</v>
      </c>
      <c r="O28" s="53">
        <v>22</v>
      </c>
      <c r="P28" s="53">
        <v>17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8806</v>
      </c>
      <c r="D29" s="53">
        <f t="shared" si="1"/>
        <v>3907</v>
      </c>
      <c r="E29" s="53">
        <f t="shared" si="2"/>
        <v>4899</v>
      </c>
      <c r="F29" s="53">
        <v>43</v>
      </c>
      <c r="G29" s="53">
        <v>37</v>
      </c>
      <c r="H29" s="53">
        <v>315</v>
      </c>
      <c r="I29" s="53">
        <v>291</v>
      </c>
      <c r="J29" s="53">
        <v>950</v>
      </c>
      <c r="K29" s="53">
        <v>865</v>
      </c>
      <c r="L29" s="53">
        <v>1452</v>
      </c>
      <c r="M29" s="53">
        <v>1955</v>
      </c>
      <c r="N29" s="53">
        <v>851</v>
      </c>
      <c r="O29" s="53">
        <v>1059</v>
      </c>
      <c r="P29" s="53">
        <v>296</v>
      </c>
      <c r="Q29" s="53">
        <v>692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4916</v>
      </c>
      <c r="D30" s="53">
        <f t="shared" si="1"/>
        <v>2023</v>
      </c>
      <c r="E30" s="53">
        <f t="shared" si="2"/>
        <v>2893</v>
      </c>
      <c r="F30" s="53">
        <v>43</v>
      </c>
      <c r="G30" s="53">
        <v>28</v>
      </c>
      <c r="H30" s="53">
        <v>247</v>
      </c>
      <c r="I30" s="53">
        <v>243</v>
      </c>
      <c r="J30" s="53">
        <v>705</v>
      </c>
      <c r="K30" s="53">
        <v>688</v>
      </c>
      <c r="L30" s="53">
        <v>625</v>
      </c>
      <c r="M30" s="53">
        <v>1389</v>
      </c>
      <c r="N30" s="53">
        <v>334</v>
      </c>
      <c r="O30" s="53">
        <v>416</v>
      </c>
      <c r="P30" s="53">
        <v>69</v>
      </c>
      <c r="Q30" s="53">
        <v>129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8991</v>
      </c>
      <c r="D31" s="53">
        <f t="shared" si="1"/>
        <v>4093</v>
      </c>
      <c r="E31" s="53">
        <f t="shared" si="2"/>
        <v>4898</v>
      </c>
      <c r="F31" s="53">
        <v>49</v>
      </c>
      <c r="G31" s="53">
        <v>57</v>
      </c>
      <c r="H31" s="53">
        <v>278</v>
      </c>
      <c r="I31" s="53">
        <v>256</v>
      </c>
      <c r="J31" s="53">
        <v>1003</v>
      </c>
      <c r="K31" s="53">
        <v>971</v>
      </c>
      <c r="L31" s="53">
        <v>1566</v>
      </c>
      <c r="M31" s="53">
        <v>1963</v>
      </c>
      <c r="N31" s="53">
        <v>915</v>
      </c>
      <c r="O31" s="53">
        <v>1063</v>
      </c>
      <c r="P31" s="53">
        <v>282</v>
      </c>
      <c r="Q31" s="53">
        <v>588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5152</v>
      </c>
      <c r="D32" s="53">
        <f t="shared" si="1"/>
        <v>2259</v>
      </c>
      <c r="E32" s="53">
        <f t="shared" si="2"/>
        <v>2893</v>
      </c>
      <c r="F32" s="53">
        <v>11</v>
      </c>
      <c r="G32" s="53">
        <v>9</v>
      </c>
      <c r="H32" s="53">
        <v>113</v>
      </c>
      <c r="I32" s="53">
        <v>118</v>
      </c>
      <c r="J32" s="53">
        <v>693</v>
      </c>
      <c r="K32" s="53">
        <v>620</v>
      </c>
      <c r="L32" s="53">
        <v>748</v>
      </c>
      <c r="M32" s="53">
        <v>1209</v>
      </c>
      <c r="N32" s="53">
        <v>526</v>
      </c>
      <c r="O32" s="53">
        <v>685</v>
      </c>
      <c r="P32" s="53">
        <v>168</v>
      </c>
      <c r="Q32" s="53">
        <v>252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19808</v>
      </c>
      <c r="D33" s="53">
        <f t="shared" si="1"/>
        <v>8963</v>
      </c>
      <c r="E33" s="53">
        <f t="shared" si="2"/>
        <v>10845</v>
      </c>
      <c r="F33" s="53">
        <v>2</v>
      </c>
      <c r="G33" s="53">
        <v>3</v>
      </c>
      <c r="H33" s="53">
        <v>5</v>
      </c>
      <c r="I33" s="53">
        <v>9</v>
      </c>
      <c r="J33" s="53">
        <v>1653</v>
      </c>
      <c r="K33" s="53">
        <v>1495</v>
      </c>
      <c r="L33" s="53">
        <v>3805</v>
      </c>
      <c r="M33" s="53">
        <v>3293</v>
      </c>
      <c r="N33" s="53">
        <v>2290</v>
      </c>
      <c r="O33" s="53">
        <v>2790</v>
      </c>
      <c r="P33" s="53">
        <v>1208</v>
      </c>
      <c r="Q33" s="53">
        <v>3255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8027</v>
      </c>
      <c r="D34" s="53">
        <f t="shared" si="1"/>
        <v>3521</v>
      </c>
      <c r="E34" s="53">
        <f t="shared" si="2"/>
        <v>4506</v>
      </c>
      <c r="F34" s="53">
        <v>0</v>
      </c>
      <c r="G34" s="53">
        <v>0</v>
      </c>
      <c r="H34" s="53">
        <v>2</v>
      </c>
      <c r="I34" s="53">
        <v>2</v>
      </c>
      <c r="J34" s="53">
        <v>668</v>
      </c>
      <c r="K34" s="53">
        <v>638</v>
      </c>
      <c r="L34" s="53">
        <v>1665</v>
      </c>
      <c r="M34" s="53">
        <v>1422</v>
      </c>
      <c r="N34" s="53">
        <v>778</v>
      </c>
      <c r="O34" s="53">
        <v>1076</v>
      </c>
      <c r="P34" s="53">
        <v>408</v>
      </c>
      <c r="Q34" s="53">
        <v>1368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38873</v>
      </c>
      <c r="D35" s="53">
        <f t="shared" si="1"/>
        <v>17839</v>
      </c>
      <c r="E35" s="53">
        <f t="shared" si="2"/>
        <v>21034</v>
      </c>
      <c r="F35" s="53">
        <v>98</v>
      </c>
      <c r="G35" s="53">
        <v>88</v>
      </c>
      <c r="H35" s="53">
        <v>561</v>
      </c>
      <c r="I35" s="53">
        <v>552</v>
      </c>
      <c r="J35" s="53">
        <v>3097</v>
      </c>
      <c r="K35" s="53">
        <v>2938</v>
      </c>
      <c r="L35" s="53">
        <v>6503</v>
      </c>
      <c r="M35" s="53">
        <v>6286</v>
      </c>
      <c r="N35" s="53">
        <v>5028</v>
      </c>
      <c r="O35" s="53">
        <v>5623</v>
      </c>
      <c r="P35" s="53">
        <v>2552</v>
      </c>
      <c r="Q35" s="53">
        <v>5547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2139</v>
      </c>
      <c r="D36" s="53">
        <f t="shared" si="1"/>
        <v>933</v>
      </c>
      <c r="E36" s="53">
        <f t="shared" si="2"/>
        <v>1206</v>
      </c>
      <c r="F36" s="53">
        <v>0</v>
      </c>
      <c r="G36" s="53">
        <v>0</v>
      </c>
      <c r="H36" s="53">
        <v>4</v>
      </c>
      <c r="I36" s="53">
        <v>2</v>
      </c>
      <c r="J36" s="53">
        <v>174</v>
      </c>
      <c r="K36" s="53">
        <v>133</v>
      </c>
      <c r="L36" s="53">
        <v>425</v>
      </c>
      <c r="M36" s="53">
        <v>355</v>
      </c>
      <c r="N36" s="53">
        <v>219</v>
      </c>
      <c r="O36" s="53">
        <v>351</v>
      </c>
      <c r="P36" s="53">
        <v>111</v>
      </c>
      <c r="Q36" s="53">
        <v>365</v>
      </c>
    </row>
    <row r="37" spans="1:17" s="35" customFormat="1" ht="18.75">
      <c r="A37" s="50" t="s">
        <v>91</v>
      </c>
      <c r="B37" s="54" t="s">
        <v>92</v>
      </c>
      <c r="C37" s="52">
        <f t="shared" si="0"/>
        <v>400</v>
      </c>
      <c r="D37" s="53">
        <f t="shared" si="1"/>
        <v>200</v>
      </c>
      <c r="E37" s="53">
        <f t="shared" si="2"/>
        <v>200</v>
      </c>
      <c r="F37" s="53">
        <v>0</v>
      </c>
      <c r="G37" s="53">
        <v>0</v>
      </c>
      <c r="H37" s="53">
        <v>1</v>
      </c>
      <c r="I37" s="53">
        <v>0</v>
      </c>
      <c r="J37" s="53">
        <v>35</v>
      </c>
      <c r="K37" s="53">
        <v>25</v>
      </c>
      <c r="L37" s="53">
        <v>97</v>
      </c>
      <c r="M37" s="53">
        <v>66</v>
      </c>
      <c r="N37" s="53">
        <v>48</v>
      </c>
      <c r="O37" s="53">
        <v>48</v>
      </c>
      <c r="P37" s="53">
        <v>19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4544</v>
      </c>
      <c r="D38" s="53">
        <f t="shared" si="1"/>
        <v>2134</v>
      </c>
      <c r="E38" s="53">
        <f t="shared" si="2"/>
        <v>2410</v>
      </c>
      <c r="F38" s="53">
        <v>5</v>
      </c>
      <c r="G38" s="53">
        <v>3</v>
      </c>
      <c r="H38" s="53">
        <v>30</v>
      </c>
      <c r="I38" s="53">
        <v>36</v>
      </c>
      <c r="J38" s="53">
        <v>299</v>
      </c>
      <c r="K38" s="53">
        <v>270</v>
      </c>
      <c r="L38" s="53">
        <v>704</v>
      </c>
      <c r="M38" s="53">
        <v>538</v>
      </c>
      <c r="N38" s="53">
        <v>665</v>
      </c>
      <c r="O38" s="53">
        <v>760</v>
      </c>
      <c r="P38" s="53">
        <v>431</v>
      </c>
      <c r="Q38" s="53">
        <v>803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25440</v>
      </c>
      <c r="D39" s="53">
        <f t="shared" si="1"/>
        <v>11208</v>
      </c>
      <c r="E39" s="53">
        <f t="shared" si="2"/>
        <v>14232</v>
      </c>
      <c r="F39" s="53">
        <v>115</v>
      </c>
      <c r="G39" s="53">
        <v>119</v>
      </c>
      <c r="H39" s="53">
        <v>595</v>
      </c>
      <c r="I39" s="53">
        <v>569</v>
      </c>
      <c r="J39" s="53">
        <v>2114</v>
      </c>
      <c r="K39" s="53">
        <v>1935</v>
      </c>
      <c r="L39" s="53">
        <v>4519</v>
      </c>
      <c r="M39" s="53">
        <v>4683</v>
      </c>
      <c r="N39" s="53">
        <v>2562</v>
      </c>
      <c r="O39" s="53">
        <v>3410</v>
      </c>
      <c r="P39" s="53">
        <v>1303</v>
      </c>
      <c r="Q39" s="53">
        <v>3516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16269</v>
      </c>
      <c r="D40" s="53">
        <f t="shared" si="1"/>
        <v>7010</v>
      </c>
      <c r="E40" s="53">
        <f t="shared" si="2"/>
        <v>9259</v>
      </c>
      <c r="F40" s="53">
        <v>74</v>
      </c>
      <c r="G40" s="53">
        <v>93</v>
      </c>
      <c r="H40" s="53">
        <v>492</v>
      </c>
      <c r="I40" s="53">
        <v>457</v>
      </c>
      <c r="J40" s="53">
        <v>1491</v>
      </c>
      <c r="K40" s="53">
        <v>1365</v>
      </c>
      <c r="L40" s="53">
        <v>2666</v>
      </c>
      <c r="M40" s="53">
        <v>3280</v>
      </c>
      <c r="N40" s="53">
        <v>1559</v>
      </c>
      <c r="O40" s="53">
        <v>2068</v>
      </c>
      <c r="P40" s="53">
        <v>728</v>
      </c>
      <c r="Q40" s="53">
        <v>1996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17056</v>
      </c>
      <c r="D41" s="53">
        <f t="shared" si="1"/>
        <v>8100</v>
      </c>
      <c r="E41" s="53">
        <f t="shared" si="2"/>
        <v>8956</v>
      </c>
      <c r="F41" s="53">
        <v>55</v>
      </c>
      <c r="G41" s="53">
        <v>30</v>
      </c>
      <c r="H41" s="53">
        <v>276</v>
      </c>
      <c r="I41" s="53">
        <v>229</v>
      </c>
      <c r="J41" s="53">
        <v>1340</v>
      </c>
      <c r="K41" s="53">
        <v>1240</v>
      </c>
      <c r="L41" s="53">
        <v>3135</v>
      </c>
      <c r="M41" s="53">
        <v>2741</v>
      </c>
      <c r="N41" s="53">
        <v>2222</v>
      </c>
      <c r="O41" s="53">
        <v>2405</v>
      </c>
      <c r="P41" s="53">
        <v>1072</v>
      </c>
      <c r="Q41" s="53">
        <v>2311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8264</v>
      </c>
      <c r="D42" s="53">
        <f t="shared" si="1"/>
        <v>3920</v>
      </c>
      <c r="E42" s="53">
        <f t="shared" si="2"/>
        <v>4344</v>
      </c>
      <c r="F42" s="53">
        <v>16</v>
      </c>
      <c r="G42" s="53">
        <v>23</v>
      </c>
      <c r="H42" s="53">
        <v>91</v>
      </c>
      <c r="I42" s="53">
        <v>111</v>
      </c>
      <c r="J42" s="53">
        <v>681</v>
      </c>
      <c r="K42" s="53">
        <v>641</v>
      </c>
      <c r="L42" s="53">
        <v>1501</v>
      </c>
      <c r="M42" s="53">
        <v>1203</v>
      </c>
      <c r="N42" s="53">
        <v>1118</v>
      </c>
      <c r="O42" s="53">
        <v>1163</v>
      </c>
      <c r="P42" s="53">
        <v>513</v>
      </c>
      <c r="Q42" s="53">
        <v>1203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248436</v>
      </c>
      <c r="D43" s="52">
        <f>SUM(D20:D42)-D21-D23-D26-D37</f>
        <v>113361</v>
      </c>
      <c r="E43" s="52">
        <f>SUM(E20:E42)-E21-E23-E26-E37</f>
        <v>135075</v>
      </c>
      <c r="F43" s="52">
        <f t="shared" ref="F43:Q43" si="4">SUM(F20:F42)-F21-F23-F26-F37</f>
        <v>813</v>
      </c>
      <c r="G43" s="52">
        <f t="shared" si="4"/>
        <v>819</v>
      </c>
      <c r="H43" s="52">
        <f t="shared" si="4"/>
        <v>4144</v>
      </c>
      <c r="I43" s="52">
        <f t="shared" si="4"/>
        <v>3998</v>
      </c>
      <c r="J43" s="52">
        <f t="shared" si="4"/>
        <v>21141</v>
      </c>
      <c r="K43" s="52">
        <f t="shared" si="4"/>
        <v>19815</v>
      </c>
      <c r="L43" s="52">
        <f t="shared" si="4"/>
        <v>43646</v>
      </c>
      <c r="M43" s="52">
        <f t="shared" si="4"/>
        <v>45380</v>
      </c>
      <c r="N43" s="52">
        <f t="shared" si="4"/>
        <v>30386</v>
      </c>
      <c r="O43" s="52">
        <f t="shared" si="4"/>
        <v>35046</v>
      </c>
      <c r="P43" s="52">
        <f t="shared" si="4"/>
        <v>13231</v>
      </c>
      <c r="Q43" s="52">
        <f t="shared" si="4"/>
        <v>30017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94" t="s">
        <v>99</v>
      </c>
      <c r="F45" s="94"/>
      <c r="G45" s="94"/>
      <c r="H45" s="94"/>
      <c r="I45" s="94"/>
    </row>
    <row r="46" spans="1:17" s="35" customFormat="1" ht="13.5" customHeight="1">
      <c r="D46" s="36" t="s">
        <v>35</v>
      </c>
      <c r="E46" s="93" t="s">
        <v>36</v>
      </c>
      <c r="F46" s="93"/>
      <c r="G46" s="93"/>
      <c r="H46" s="93"/>
      <c r="I46" s="93"/>
    </row>
    <row r="47" spans="1:17" s="35" customFormat="1" ht="22.5" customHeight="1">
      <c r="A47" s="12" t="s">
        <v>37</v>
      </c>
    </row>
    <row r="48" spans="1:17" s="35" customFormat="1" ht="21" customHeight="1">
      <c r="A48" s="94" t="s">
        <v>34</v>
      </c>
      <c r="B48" s="94"/>
      <c r="C48" s="94"/>
      <c r="E48" s="94" t="s">
        <v>99</v>
      </c>
      <c r="F48" s="94"/>
      <c r="G48" s="94"/>
      <c r="H48" s="94"/>
      <c r="I48" s="94"/>
    </row>
    <row r="49" spans="1:13" s="36" customFormat="1" ht="12">
      <c r="A49" s="93" t="s">
        <v>38</v>
      </c>
      <c r="B49" s="93"/>
      <c r="C49" s="93"/>
      <c r="D49" s="36" t="s">
        <v>35</v>
      </c>
      <c r="E49" s="93" t="s">
        <v>36</v>
      </c>
      <c r="F49" s="93"/>
      <c r="G49" s="93"/>
      <c r="H49" s="93"/>
      <c r="I49" s="93"/>
      <c r="L49" s="60"/>
      <c r="M49" s="60"/>
    </row>
  </sheetData>
  <mergeCells count="23">
    <mergeCell ref="N17:O17"/>
    <mergeCell ref="A49:C49"/>
    <mergeCell ref="E49:I49"/>
    <mergeCell ref="E46:I46"/>
    <mergeCell ref="A48:C48"/>
    <mergeCell ref="E48:I48"/>
    <mergeCell ref="E45:I45"/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2026-02-02T07:05:00Z</dcterms:modified>
</cp:coreProperties>
</file>