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8" i="4"/>
  <c r="I48"/>
  <c r="J48"/>
  <c r="K48"/>
  <c r="L48"/>
  <c r="M48"/>
  <c r="N48"/>
  <c r="O48"/>
  <c r="P48"/>
  <c r="G48"/>
  <c r="H44" i="2"/>
  <c r="I44"/>
  <c r="J44"/>
  <c r="K44"/>
  <c r="L44"/>
  <c r="M44"/>
  <c r="N44"/>
  <c r="O44"/>
  <c r="P44"/>
  <c r="G44"/>
  <c r="H48"/>
  <c r="I48"/>
  <c r="J48"/>
  <c r="K48"/>
  <c r="L48"/>
  <c r="M48"/>
  <c r="N48"/>
  <c r="O48"/>
  <c r="P48"/>
  <c r="G48"/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H48" i="3"/>
  <c r="G21"/>
  <c r="H21"/>
  <c r="I21"/>
  <c r="J21"/>
  <c r="K21"/>
  <c r="L21"/>
  <c r="M21"/>
  <c r="N21"/>
  <c r="O21"/>
  <c r="E21" s="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L48"/>
  <c r="F43" i="7"/>
  <c r="G43"/>
  <c r="H43"/>
  <c r="I43"/>
  <c r="J43"/>
  <c r="K43"/>
  <c r="L43"/>
  <c r="M43"/>
  <c r="N43"/>
  <c r="O43"/>
  <c r="G49" i="2"/>
  <c r="G50"/>
  <c r="H49"/>
  <c r="H50"/>
  <c r="I49"/>
  <c r="I50"/>
  <c r="J49"/>
  <c r="J50"/>
  <c r="K49"/>
  <c r="K50"/>
  <c r="L49"/>
  <c r="L50"/>
  <c r="M49"/>
  <c r="M50"/>
  <c r="N49"/>
  <c r="N50"/>
  <c r="O49"/>
  <c r="O50"/>
  <c r="P49"/>
  <c r="P50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H46" i="3"/>
  <c r="G47"/>
  <c r="I47"/>
  <c r="K47"/>
  <c r="M47"/>
  <c r="O47"/>
  <c r="G49" i="4"/>
  <c r="H49"/>
  <c r="I49"/>
  <c r="J49"/>
  <c r="K49"/>
  <c r="L49"/>
  <c r="M49"/>
  <c r="N49"/>
  <c r="O49"/>
  <c r="P49"/>
  <c r="G50"/>
  <c r="H50"/>
  <c r="I50"/>
  <c r="J50"/>
  <c r="K50"/>
  <c r="L50"/>
  <c r="M50"/>
  <c r="N50"/>
  <c r="O50"/>
  <c r="P50"/>
  <c r="E45"/>
  <c r="D20" i="6"/>
  <c r="D20" i="7"/>
  <c r="E20" i="6"/>
  <c r="E20" i="7"/>
  <c r="D21" i="6"/>
  <c r="D21" i="7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C30" s="1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C39" s="1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E43" i="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D23" i="4"/>
  <c r="E28" i="3"/>
  <c r="C22" i="7"/>
  <c r="F31" i="3"/>
  <c r="F21"/>
  <c r="I20"/>
  <c r="F33" l="1"/>
  <c r="F32"/>
  <c r="F22"/>
  <c r="I50"/>
  <c r="C20" i="6"/>
  <c r="O50" i="3"/>
  <c r="K50"/>
  <c r="F39"/>
  <c r="F37"/>
  <c r="F35"/>
  <c r="F29"/>
  <c r="F27"/>
  <c r="P48"/>
  <c r="N50"/>
  <c r="D40" i="4"/>
  <c r="D25"/>
  <c r="C42" i="7"/>
  <c r="C21"/>
  <c r="E37" i="3"/>
  <c r="D37" s="1"/>
  <c r="E35"/>
  <c r="E32"/>
  <c r="E23"/>
  <c r="F49" i="4"/>
  <c r="G48" i="3"/>
  <c r="E20" i="5"/>
  <c r="N48" i="3"/>
  <c r="J48"/>
  <c r="D31" i="2"/>
  <c r="L50" i="3"/>
  <c r="J50"/>
  <c r="E48" i="4"/>
  <c r="E50" i="2"/>
  <c r="O48" i="3"/>
  <c r="M48"/>
  <c r="K48"/>
  <c r="I48"/>
  <c r="D39" i="4"/>
  <c r="C30" i="7"/>
  <c r="M45" i="3"/>
  <c r="H49"/>
  <c r="D21"/>
  <c r="C37" i="7"/>
  <c r="C32"/>
  <c r="C28"/>
  <c r="C25"/>
  <c r="F45" i="2"/>
  <c r="D35" i="5"/>
  <c r="D22"/>
  <c r="I43"/>
  <c r="C23" i="6"/>
  <c r="E46" i="2"/>
  <c r="C35" i="7"/>
  <c r="C34"/>
  <c r="C33"/>
  <c r="C29"/>
  <c r="C23"/>
  <c r="D20" i="5"/>
  <c r="C20" s="1"/>
  <c r="E49" i="4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F50" i="2"/>
  <c r="D50" s="1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D40"/>
  <c r="E39"/>
  <c r="D34"/>
  <c r="D36"/>
  <c r="E35"/>
  <c r="D29"/>
  <c r="C32" i="6"/>
  <c r="C28"/>
  <c r="D21" i="5"/>
  <c r="E20" i="2"/>
  <c r="C41" i="7"/>
  <c r="D43" i="6"/>
  <c r="C38"/>
  <c r="E20" i="4"/>
  <c r="E33" i="5"/>
  <c r="E28"/>
  <c r="D28"/>
  <c r="D25"/>
  <c r="P45" i="3"/>
  <c r="L45"/>
  <c r="M49"/>
  <c r="M46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D33" s="1"/>
  <c r="E31"/>
  <c r="D31" s="1"/>
  <c r="E26"/>
  <c r="E25"/>
  <c r="E24"/>
  <c r="E22"/>
  <c r="D22" s="1"/>
  <c r="M20"/>
  <c r="K20"/>
  <c r="G20"/>
  <c r="O45"/>
  <c r="M50"/>
  <c r="I45"/>
  <c r="F46" i="2"/>
  <c r="E47"/>
  <c r="G45" i="3"/>
  <c r="J43" i="5"/>
  <c r="F43"/>
  <c r="F48" i="4"/>
  <c r="D48" s="1"/>
  <c r="D35" i="3"/>
  <c r="D35" i="4"/>
  <c r="D32"/>
  <c r="D31"/>
  <c r="E50"/>
  <c r="E46"/>
  <c r="L43" i="5"/>
  <c r="H43"/>
  <c r="H45" i="3"/>
  <c r="F48" i="2"/>
  <c r="E45"/>
  <c r="F45" i="4"/>
  <c r="D45" s="1"/>
  <c r="K45" i="3"/>
  <c r="D51" i="2"/>
  <c r="P49" i="3"/>
  <c r="N49"/>
  <c r="L49"/>
  <c r="J49"/>
  <c r="P46"/>
  <c r="N46"/>
  <c r="L46"/>
  <c r="J46"/>
  <c r="F42"/>
  <c r="F41"/>
  <c r="F40"/>
  <c r="F38"/>
  <c r="F36"/>
  <c r="F34"/>
  <c r="F30"/>
  <c r="F28"/>
  <c r="D28" s="1"/>
  <c r="F26"/>
  <c r="F25"/>
  <c r="F24"/>
  <c r="F23"/>
  <c r="N20"/>
  <c r="J20"/>
  <c r="H20"/>
  <c r="O44" i="4"/>
  <c r="M44"/>
  <c r="K44"/>
  <c r="I44"/>
  <c r="F50"/>
  <c r="F47"/>
  <c r="F46"/>
  <c r="O46" i="3"/>
  <c r="N47"/>
  <c r="N45"/>
  <c r="L47"/>
  <c r="J47"/>
  <c r="J45"/>
  <c r="G49"/>
  <c r="F47" i="2"/>
  <c r="E49"/>
  <c r="E48"/>
  <c r="O49" i="3"/>
  <c r="K49"/>
  <c r="I49"/>
  <c r="I46"/>
  <c r="G46"/>
  <c r="E47"/>
  <c r="D37" i="4"/>
  <c r="D34"/>
  <c r="D29"/>
  <c r="D28"/>
  <c r="D27"/>
  <c r="D38" i="2"/>
  <c r="D43"/>
  <c r="D43" i="3"/>
  <c r="D34" i="2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F20" i="2"/>
  <c r="D36" i="4"/>
  <c r="D33"/>
  <c r="D22"/>
  <c r="P44"/>
  <c r="N44"/>
  <c r="L44"/>
  <c r="J44"/>
  <c r="D32" i="3" l="1"/>
  <c r="C36" i="5"/>
  <c r="C41"/>
  <c r="D30" i="3"/>
  <c r="F48"/>
  <c r="D49" i="4"/>
  <c r="D23" i="3"/>
  <c r="D48" i="2"/>
  <c r="D49"/>
  <c r="D45"/>
  <c r="F50" i="3"/>
  <c r="E48"/>
  <c r="D46" i="4"/>
  <c r="D46" i="2"/>
  <c r="C35" i="5"/>
  <c r="C38"/>
  <c r="C23"/>
  <c r="E50" i="3"/>
  <c r="C40" i="5"/>
  <c r="C37"/>
  <c r="C25"/>
  <c r="H44" i="3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48" i="3" l="1"/>
  <c r="D50"/>
  <c r="D20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<sst xmlns="http://schemas.openxmlformats.org/spreadsheetml/2006/main" count="561" uniqueCount="126">
  <si>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</si>
  <si>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</si>
  <si>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</si>
  <si>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</si>
  <si>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</si>
  <si>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</si>
  <si>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</si>
  <si>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</si>
  <si>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</si>
  <si>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</si>
  <si>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</si>
  <si>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</si>
  <si>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</si>
  <si>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</si>
  <si>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</si>
  <si>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</si>
  <si>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</si>
  <si>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</si>
  <si>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</si>
  <si>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</si>
  <si>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</si>
  <si>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</si>
  <si>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</si>
  <si>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</si>
  <si>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</si>
  <si>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</si>
  <si>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</si>
  <si>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</si>
  <si>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</si>
  <si>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</si>
  <si>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</si>
  <si>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</si>
  <si>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</si>
  <si>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</si>
  <si>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</si>
  <si>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</si>
  <si>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</si>
  <si>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</si>
  <si>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</si>
  <si>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</si>
  <si>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</si>
  <si>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</si>
  <si>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</si>
  <si>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</si>
  <si>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</si>
  <si>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</si>
  <si>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</si>
  <si>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</si>
  <si>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</si>
  <si>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</si>
  <si>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</si>
  <si>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</si>
  <si>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</si>
  <si>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</si>
  <si>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</si>
  <si>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</si>
  <si>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</si>
  <si>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</si>
  <si>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</si>
  <si>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</si>
  <si>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</si>
  <si>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</si>
  <si>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</si>
  <si>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</si>
  <si>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</si>
  <si>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</si>
  <si>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</si>
  <si>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</si>
  <si>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</si>
  <si>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</si>
  <si>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</si>
  <si>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</si>
  <si>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</si>
  <si>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</si>
  <si>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</si>
  <si>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</si>
  <si>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</si>
  <si>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</si>
  <si>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</si>
  <si>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</si>
  <si>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</si>
  <si>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</si>
  <si>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</si>
  <si>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</si>
  <si>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</si>
  <si>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</si>
  <si>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</si>
  <si>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</si>
  <si>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</si>
  <si>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</si>
  <si>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</si>
  <si>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</si>
  <si>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</si>
  <si>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</si>
  <si>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</si>
  <si>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</si>
  <si>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</si>
  <si>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</si>
  <si>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</si>
  <si>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</si>
  <si>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</si>
  <si>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</si>
  <si>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</si>
  <si>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</si>
  <si>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</si>
  <si>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</si>
  <si>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</si>
  <si>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</si>
  <si>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</si>
  <si>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</si>
  <si>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</si>
  <si>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</si>
  <si>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</si>
  <si>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</si>
  <si>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</si>
  <si>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</si>
  <si>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</si>
  <si>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</si>
  <si>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</si>
  <si>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</si>
  <si>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</si>
  <si>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</si>
  <si>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</si>
  <si>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 xml:space="preserve"> 2021  года</t>
  </si>
  <si>
    <t>01 июня</t>
  </si>
  <si>
    <t>01 июня 2021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</si>
</sst>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65" zoomScaleNormal="65" workbookViewId="0">
      <pane xSplit="3" ySplit="19" topLeftCell="D20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C6" sqref="C6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125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709862</v>
      </c>
      <c r="E20" s="21">
        <f>G20+I20+K20+M20+O20</f>
        <v>326885</v>
      </c>
      <c r="F20" s="21">
        <f t="shared" ref="F20:F43" si="1">H20+J20+L20+N20+P20</f>
        <v>382977</v>
      </c>
      <c r="G20" s="21">
        <f t="shared" ref="G20:P20" si="2">SUM(G21:G43)</f>
        <v>3003</v>
      </c>
      <c r="H20" s="21">
        <f t="shared" si="2"/>
        <v>2842</v>
      </c>
      <c r="I20" s="21">
        <f t="shared" si="2"/>
        <v>15394</v>
      </c>
      <c r="J20" s="21">
        <f t="shared" si="2"/>
        <v>14554</v>
      </c>
      <c r="K20" s="21">
        <f t="shared" si="2"/>
        <v>57736</v>
      </c>
      <c r="L20" s="21">
        <f t="shared" si="2"/>
        <v>54479</v>
      </c>
      <c r="M20" s="21">
        <f t="shared" si="2"/>
        <v>220260</v>
      </c>
      <c r="N20" s="21">
        <f t="shared" si="2"/>
        <v>239438</v>
      </c>
      <c r="O20" s="21">
        <f t="shared" si="2"/>
        <v>30492</v>
      </c>
      <c r="P20" s="21">
        <f t="shared" si="2"/>
        <v>71664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1308</v>
      </c>
      <c r="E21" s="27">
        <f t="shared" ref="E21:E43" si="3">G21+I21+K21+M21+O21</f>
        <v>357</v>
      </c>
      <c r="F21" s="27">
        <f t="shared" si="1"/>
        <v>951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311</v>
      </c>
      <c r="N21" s="27">
        <f>'Прил.12 согаз'!N21+'Прил.12 альфа'!N21</f>
        <v>902</v>
      </c>
      <c r="O21" s="27">
        <f>'Прил.12 согаз'!O21+'Прил.12 альфа'!O21</f>
        <v>46</v>
      </c>
      <c r="P21" s="27">
        <f>'Прил.12 согаз'!P21+'Прил.12 альфа'!P21</f>
        <v>49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78217</v>
      </c>
      <c r="E22" s="27">
        <f t="shared" si="3"/>
        <v>36654</v>
      </c>
      <c r="F22" s="27">
        <f t="shared" si="1"/>
        <v>41563</v>
      </c>
      <c r="G22" s="27">
        <f>'Прил.12 согаз'!G22+'Прил.12 альфа'!G22</f>
        <v>297</v>
      </c>
      <c r="H22" s="27">
        <f>'Прил.12 согаз'!H22+'Прил.12 альфа'!H22</f>
        <v>282</v>
      </c>
      <c r="I22" s="27">
        <f>'Прил.12 согаз'!I22+'Прил.12 альфа'!I22</f>
        <v>1636</v>
      </c>
      <c r="J22" s="27">
        <f>'Прил.12 согаз'!J22+'Прил.12 альфа'!J22</f>
        <v>1549</v>
      </c>
      <c r="K22" s="27">
        <f>'Прил.12 согаз'!K22+'Прил.12 альфа'!K22</f>
        <v>6395</v>
      </c>
      <c r="L22" s="27">
        <f>'Прил.12 согаз'!L22+'Прил.12 альфа'!L22</f>
        <v>6027</v>
      </c>
      <c r="M22" s="27">
        <f>'Прил.12 согаз'!M22+'Прил.12 альфа'!M22</f>
        <v>24843</v>
      </c>
      <c r="N22" s="27">
        <f>'Прил.12 согаз'!N22+'Прил.12 альфа'!N22</f>
        <v>25034</v>
      </c>
      <c r="O22" s="27">
        <f>'Прил.12 согаз'!O22+'Прил.12 альфа'!O22</f>
        <v>3483</v>
      </c>
      <c r="P22" s="27">
        <f>'Прил.12 согаз'!P22+'Прил.12 альфа'!P22</f>
        <v>8671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42449</v>
      </c>
      <c r="E23" s="27">
        <f t="shared" si="3"/>
        <v>18816</v>
      </c>
      <c r="F23" s="27">
        <f t="shared" si="1"/>
        <v>23633</v>
      </c>
      <c r="G23" s="27">
        <f>'Прил.12 согаз'!G23+'Прил.12 альфа'!G23</f>
        <v>184</v>
      </c>
      <c r="H23" s="27">
        <f>'Прил.12 согаз'!H23+'Прил.12 альфа'!H23</f>
        <v>174</v>
      </c>
      <c r="I23" s="27">
        <f>'Прил.12 согаз'!I23+'Прил.12 альфа'!I23</f>
        <v>883</v>
      </c>
      <c r="J23" s="27">
        <f>'Прил.12 согаз'!J23+'Прил.12 альфа'!J23</f>
        <v>867</v>
      </c>
      <c r="K23" s="27">
        <f>'Прил.12 согаз'!K23+'Прил.12 альфа'!K23</f>
        <v>3714</v>
      </c>
      <c r="L23" s="27">
        <f>'Прил.12 согаз'!L23+'Прил.12 альфа'!L23</f>
        <v>3468</v>
      </c>
      <c r="M23" s="27">
        <f>'Прил.12 согаз'!M23+'Прил.12 альфа'!M23</f>
        <v>11689</v>
      </c>
      <c r="N23" s="27">
        <f>'Прил.12 согаз'!N23+'Прил.12 альфа'!N23</f>
        <v>13528</v>
      </c>
      <c r="O23" s="27">
        <f>'Прил.12 согаз'!O23+'Прил.12 альфа'!O23</f>
        <v>2346</v>
      </c>
      <c r="P23" s="27">
        <f>'Прил.12 согаз'!P23+'Прил.12 альфа'!P23</f>
        <v>5596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42903</v>
      </c>
      <c r="E24" s="27">
        <f t="shared" si="3"/>
        <v>20225</v>
      </c>
      <c r="F24" s="27">
        <f t="shared" si="1"/>
        <v>22678</v>
      </c>
      <c r="G24" s="27">
        <f>'Прил.12 согаз'!G24+'Прил.12 альфа'!G24</f>
        <v>179</v>
      </c>
      <c r="H24" s="27">
        <f>'Прил.12 согаз'!H24+'Прил.12 альфа'!H24</f>
        <v>146</v>
      </c>
      <c r="I24" s="27">
        <f>'Прил.12 согаз'!I24+'Прил.12 альфа'!I24</f>
        <v>900</v>
      </c>
      <c r="J24" s="27">
        <f>'Прил.12 согаз'!J24+'Прил.12 альфа'!J24</f>
        <v>846</v>
      </c>
      <c r="K24" s="27">
        <f>'Прил.12 согаз'!K24+'Прил.12 альфа'!K24</f>
        <v>3426</v>
      </c>
      <c r="L24" s="27">
        <f>'Прил.12 согаз'!L24+'Прил.12 альфа'!L24</f>
        <v>3285</v>
      </c>
      <c r="M24" s="27">
        <f>'Прил.12 согаз'!M24+'Прил.12 альфа'!M24</f>
        <v>13907</v>
      </c>
      <c r="N24" s="27">
        <f>'Прил.12 согаз'!N24+'Прил.12 альфа'!N24</f>
        <v>14211</v>
      </c>
      <c r="O24" s="27">
        <f>'Прил.12 согаз'!O24+'Прил.12 альфа'!O24</f>
        <v>1813</v>
      </c>
      <c r="P24" s="27">
        <f>'Прил.12 согаз'!P24+'Прил.12 альфа'!P24</f>
        <v>4190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9401</v>
      </c>
      <c r="E25" s="27">
        <f t="shared" si="3"/>
        <v>4458</v>
      </c>
      <c r="F25" s="27">
        <f t="shared" si="1"/>
        <v>4943</v>
      </c>
      <c r="G25" s="27">
        <f>'Прил.12 согаз'!G25+'Прил.12 альфа'!G25</f>
        <v>33</v>
      </c>
      <c r="H25" s="27">
        <f>'Прил.12 согаз'!H25+'Прил.12 альфа'!H25</f>
        <v>32</v>
      </c>
      <c r="I25" s="27">
        <f>'Прил.12 согаз'!I25+'Прил.12 альфа'!I25</f>
        <v>160</v>
      </c>
      <c r="J25" s="27">
        <f>'Прил.12 согаз'!J25+'Прил.12 альфа'!J25</f>
        <v>174</v>
      </c>
      <c r="K25" s="27">
        <f>'Прил.12 согаз'!K25+'Прил.12 альфа'!K25</f>
        <v>753</v>
      </c>
      <c r="L25" s="27">
        <f>'Прил.12 согаз'!L25+'Прил.12 альфа'!L25</f>
        <v>689</v>
      </c>
      <c r="M25" s="27">
        <f>'Прил.12 согаз'!M25+'Прил.12 альфа'!M25</f>
        <v>3026</v>
      </c>
      <c r="N25" s="27">
        <f>'Прил.12 согаз'!N25+'Прил.12 альфа'!N25</f>
        <v>2895</v>
      </c>
      <c r="O25" s="27">
        <f>'Прил.12 согаз'!O25+'Прил.12 альфа'!O25</f>
        <v>486</v>
      </c>
      <c r="P25" s="27">
        <f>'Прил.12 согаз'!P25+'Прил.12 альфа'!P25</f>
        <v>1153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61433</v>
      </c>
      <c r="E26" s="27">
        <f t="shared" si="3"/>
        <v>28312</v>
      </c>
      <c r="F26" s="27">
        <f t="shared" si="1"/>
        <v>33121</v>
      </c>
      <c r="G26" s="27">
        <f>'Прил.12 согаз'!G26+'Прил.12 альфа'!G26</f>
        <v>229</v>
      </c>
      <c r="H26" s="27">
        <f>'Прил.12 согаз'!H26+'Прил.12 альфа'!H26</f>
        <v>199</v>
      </c>
      <c r="I26" s="27">
        <f>'Прил.12 согаз'!I26+'Прил.12 альфа'!I26</f>
        <v>1252</v>
      </c>
      <c r="J26" s="27">
        <f>'Прил.12 согаз'!J26+'Прил.12 альфа'!J26</f>
        <v>1082</v>
      </c>
      <c r="K26" s="27">
        <f>'Прил.12 согаз'!K26+'Прил.12 альфа'!K26</f>
        <v>4859</v>
      </c>
      <c r="L26" s="27">
        <f>'Прил.12 согаз'!L26+'Прил.12 альфа'!L26</f>
        <v>4556</v>
      </c>
      <c r="M26" s="27">
        <f>'Прил.12 согаз'!M26+'Прил.12 альфа'!M26</f>
        <v>19104</v>
      </c>
      <c r="N26" s="27">
        <f>'Прил.12 согаз'!N26+'Прил.12 альфа'!N26</f>
        <v>20223</v>
      </c>
      <c r="O26" s="27">
        <f>'Прил.12 согаз'!O26+'Прил.12 альфа'!O26</f>
        <v>2868</v>
      </c>
      <c r="P26" s="27">
        <f>'Прил.12 согаз'!P26+'Прил.12 альфа'!P26</f>
        <v>7061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26205</v>
      </c>
      <c r="E27" s="27">
        <f t="shared" si="3"/>
        <v>11849</v>
      </c>
      <c r="F27" s="27">
        <f t="shared" si="1"/>
        <v>14356</v>
      </c>
      <c r="G27" s="27">
        <f>'Прил.12 согаз'!G27+'Прил.12 альфа'!G27</f>
        <v>116</v>
      </c>
      <c r="H27" s="27">
        <f>'Прил.12 согаз'!H27+'Прил.12 альфа'!H27</f>
        <v>103</v>
      </c>
      <c r="I27" s="27">
        <f>'Прил.12 согаз'!I27+'Прил.12 альфа'!I27</f>
        <v>564</v>
      </c>
      <c r="J27" s="27">
        <f>'Прил.12 согаз'!J27+'Прил.12 альфа'!J27</f>
        <v>510</v>
      </c>
      <c r="K27" s="27">
        <f>'Прил.12 согаз'!K27+'Прил.12 альфа'!K27</f>
        <v>2251</v>
      </c>
      <c r="L27" s="27">
        <f>'Прил.12 согаз'!L27+'Прил.12 альфа'!L27</f>
        <v>2148</v>
      </c>
      <c r="M27" s="27">
        <f>'Прил.12 согаз'!M27+'Прил.12 альфа'!M27</f>
        <v>7870</v>
      </c>
      <c r="N27" s="27">
        <f>'Прил.12 согаз'!N27+'Прил.12 альфа'!N27</f>
        <v>8935</v>
      </c>
      <c r="O27" s="27">
        <f>'Прил.12 согаз'!O27+'Прил.12 альфа'!O27</f>
        <v>1048</v>
      </c>
      <c r="P27" s="27">
        <f>'Прил.12 согаз'!P27+'Прил.12 альфа'!P27</f>
        <v>2660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30832</v>
      </c>
      <c r="E28" s="27">
        <f t="shared" si="3"/>
        <v>14111</v>
      </c>
      <c r="F28" s="27">
        <f t="shared" si="1"/>
        <v>16721</v>
      </c>
      <c r="G28" s="27">
        <f>'Прил.12 согаз'!G28+'Прил.12 альфа'!G28</f>
        <v>178</v>
      </c>
      <c r="H28" s="27">
        <f>'Прил.12 согаз'!H28+'Прил.12 альфа'!H28</f>
        <v>169</v>
      </c>
      <c r="I28" s="27">
        <f>'Прил.12 согаз'!I28+'Прил.12 альфа'!I28</f>
        <v>848</v>
      </c>
      <c r="J28" s="27">
        <f>'Прил.12 согаз'!J28+'Прил.12 альфа'!J28</f>
        <v>822</v>
      </c>
      <c r="K28" s="27">
        <f>'Прил.12 согаз'!K28+'Прил.12 альфа'!K28</f>
        <v>2842</v>
      </c>
      <c r="L28" s="27">
        <f>'Прил.12 согаз'!L28+'Прил.12 альфа'!L28</f>
        <v>2731</v>
      </c>
      <c r="M28" s="27">
        <f>'Прил.12 согаз'!M28+'Прил.12 альфа'!M28</f>
        <v>9350</v>
      </c>
      <c r="N28" s="27">
        <f>'Прил.12 согаз'!N28+'Прил.12 альфа'!N28</f>
        <v>10585</v>
      </c>
      <c r="O28" s="27">
        <f>'Прил.12 согаз'!O28+'Прил.12 альфа'!O28</f>
        <v>893</v>
      </c>
      <c r="P28" s="27">
        <f>'Прил.12 согаз'!P28+'Прил.12 альфа'!P28</f>
        <v>2414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46607</v>
      </c>
      <c r="E29" s="27">
        <f t="shared" si="3"/>
        <v>20071</v>
      </c>
      <c r="F29" s="27">
        <f t="shared" si="1"/>
        <v>26536</v>
      </c>
      <c r="G29" s="27">
        <f>'Прил.12 согаз'!G29+'Прил.12 альфа'!G29</f>
        <v>309</v>
      </c>
      <c r="H29" s="27">
        <f>'Прил.12 согаз'!H29+'Прил.12 альфа'!H29</f>
        <v>327</v>
      </c>
      <c r="I29" s="27">
        <f>'Прил.12 согаз'!I29+'Прил.12 альфа'!I29</f>
        <v>1385</v>
      </c>
      <c r="J29" s="27">
        <f>'Прил.12 согаз'!J29+'Прил.12 альфа'!J29</f>
        <v>1391</v>
      </c>
      <c r="K29" s="27">
        <f>'Прил.12 согаз'!K29+'Прил.12 альфа'!K29</f>
        <v>4800</v>
      </c>
      <c r="L29" s="27">
        <f>'Прил.12 согаз'!L29+'Прил.12 альфа'!L29</f>
        <v>4724</v>
      </c>
      <c r="M29" s="27">
        <f>'Прил.12 согаз'!M29+'Прил.12 альфа'!M29</f>
        <v>12268</v>
      </c>
      <c r="N29" s="27">
        <f>'Прил.12 согаз'!N29+'Прил.12 альфа'!N29</f>
        <v>17218</v>
      </c>
      <c r="O29" s="27">
        <f>'Прил.12 согаз'!O29+'Прил.12 альфа'!O29</f>
        <v>1309</v>
      </c>
      <c r="P29" s="27">
        <f>'Прил.12 согаз'!P29+'Прил.12 альфа'!P29</f>
        <v>2876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116804</v>
      </c>
      <c r="E30" s="27">
        <f t="shared" si="3"/>
        <v>51898</v>
      </c>
      <c r="F30" s="27">
        <f t="shared" si="1"/>
        <v>64906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45381</v>
      </c>
      <c r="N30" s="27">
        <f>'Прил.12 согаз'!N30+'Прил.12 альфа'!N30</f>
        <v>49517</v>
      </c>
      <c r="O30" s="27">
        <f>'Прил.12 согаз'!O30+'Прил.12 альфа'!O30</f>
        <v>6517</v>
      </c>
      <c r="P30" s="27">
        <f>'Прил.12 согаз'!P30+'Прил.12 альфа'!P30</f>
        <v>15389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92341</v>
      </c>
      <c r="E31" s="27">
        <f t="shared" si="3"/>
        <v>40542</v>
      </c>
      <c r="F31" s="27">
        <f t="shared" si="1"/>
        <v>51799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35344</v>
      </c>
      <c r="N31" s="27">
        <f>'Прил.12 согаз'!N31+'Прил.12 альфа'!N31</f>
        <v>38540</v>
      </c>
      <c r="O31" s="27">
        <f>'Прил.12 согаз'!O31+'Прил.12 альфа'!O31</f>
        <v>5198</v>
      </c>
      <c r="P31" s="27">
        <f>'Прил.12 согаз'!P31+'Прил.12 альфа'!P31</f>
        <v>13259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23492</v>
      </c>
      <c r="E32" s="27">
        <f t="shared" si="3"/>
        <v>12097</v>
      </c>
      <c r="F32" s="27">
        <f t="shared" si="1"/>
        <v>11395</v>
      </c>
      <c r="G32" s="27">
        <f>'Прил.12 согаз'!G32+'Прил.12 альфа'!G32</f>
        <v>503</v>
      </c>
      <c r="H32" s="27">
        <f>'Прил.12 согаз'!H32+'Прил.12 альфа'!H32</f>
        <v>465</v>
      </c>
      <c r="I32" s="27">
        <f>'Прил.12 согаз'!I32+'Прил.12 альфа'!I32</f>
        <v>2551</v>
      </c>
      <c r="J32" s="27">
        <f>'Прил.12 согаз'!J32+'Прил.12 альфа'!J32</f>
        <v>2356</v>
      </c>
      <c r="K32" s="27">
        <f>'Прил.12 согаз'!K32+'Прил.12 альфа'!K32</f>
        <v>9043</v>
      </c>
      <c r="L32" s="27">
        <f>'Прил.12 согаз'!L32+'Прил.12 альфа'!L32</f>
        <v>8574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17071</v>
      </c>
      <c r="E33" s="27">
        <f t="shared" si="3"/>
        <v>8862</v>
      </c>
      <c r="F33" s="27">
        <f t="shared" si="1"/>
        <v>8209</v>
      </c>
      <c r="G33" s="27">
        <f>'Прил.12 согаз'!G33+'Прил.12 альфа'!G33</f>
        <v>307</v>
      </c>
      <c r="H33" s="27">
        <f>'Прил.12 согаз'!H33+'Прил.12 альфа'!H33</f>
        <v>291</v>
      </c>
      <c r="I33" s="27">
        <f>'Прил.12 согаз'!I33+'Прил.12 альфа'!I33</f>
        <v>1722</v>
      </c>
      <c r="J33" s="27">
        <f>'Прил.12 согаз'!J33+'Прил.12 альфа'!J33</f>
        <v>1702</v>
      </c>
      <c r="K33" s="27">
        <f>'Прил.12 согаз'!K33+'Прил.12 альфа'!K33</f>
        <v>6833</v>
      </c>
      <c r="L33" s="27">
        <f>'Прил.12 согаз'!L33+'Прил.12 альфа'!L33</f>
        <v>6216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16385</v>
      </c>
      <c r="E34" s="27">
        <f t="shared" si="3"/>
        <v>8434</v>
      </c>
      <c r="F34" s="27">
        <f t="shared" si="1"/>
        <v>7951</v>
      </c>
      <c r="G34" s="27">
        <f>'Прил.12 согаз'!G34+'Прил.12 альфа'!G34</f>
        <v>334</v>
      </c>
      <c r="H34" s="27">
        <f>'Прил.12 согаз'!H34+'Прил.12 альфа'!H34</f>
        <v>335</v>
      </c>
      <c r="I34" s="27">
        <f>'Прил.12 согаз'!I34+'Прил.12 альфа'!I34</f>
        <v>1694</v>
      </c>
      <c r="J34" s="27">
        <f>'Прил.12 согаз'!J34+'Прил.12 альфа'!J34</f>
        <v>1665</v>
      </c>
      <c r="K34" s="27">
        <f>'Прил.12 согаз'!K34+'Прил.12 альфа'!K34</f>
        <v>6406</v>
      </c>
      <c r="L34" s="27">
        <f>'Прил.12 согаз'!L34+'Прил.12 альфа'!L34</f>
        <v>5951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11323</v>
      </c>
      <c r="E35" s="27">
        <f t="shared" si="3"/>
        <v>5457</v>
      </c>
      <c r="F35" s="27">
        <f t="shared" si="1"/>
        <v>5866</v>
      </c>
      <c r="G35" s="27">
        <f>'Прил.12 согаз'!G35+'Прил.12 альфа'!G35</f>
        <v>8</v>
      </c>
      <c r="H35" s="27">
        <f>'Прил.12 согаз'!H35+'Прил.12 альфа'!H35</f>
        <v>9</v>
      </c>
      <c r="I35" s="27">
        <f>'Прил.12 согаз'!I35+'Прил.12 альфа'!I35</f>
        <v>28</v>
      </c>
      <c r="J35" s="27">
        <f>'Прил.12 согаз'!J35+'Прил.12 альфа'!J35</f>
        <v>29</v>
      </c>
      <c r="K35" s="27">
        <f>'Прил.12 согаз'!K35+'Прил.12 альфа'!K35</f>
        <v>113</v>
      </c>
      <c r="L35" s="27">
        <f>'Прил.12 согаз'!L35+'Прил.12 альфа'!L35</f>
        <v>104</v>
      </c>
      <c r="M35" s="27">
        <f>'Прил.12 согаз'!M35+'Прил.12 альфа'!M35</f>
        <v>4382</v>
      </c>
      <c r="N35" s="27">
        <f>'Прил.12 согаз'!N35+'Прил.12 альфа'!N35</f>
        <v>4598</v>
      </c>
      <c r="O35" s="27">
        <f>'Прил.12 согаз'!O35+'Прил.12 альфа'!O35</f>
        <v>926</v>
      </c>
      <c r="P35" s="27">
        <f>'Прил.12 согаз'!P35+'Прил.12 альфа'!P35</f>
        <v>1126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16775</v>
      </c>
      <c r="E36" s="27">
        <f t="shared" si="3"/>
        <v>7912</v>
      </c>
      <c r="F36" s="27">
        <f t="shared" si="1"/>
        <v>8863</v>
      </c>
      <c r="G36" s="27">
        <f>'Прил.12 согаз'!G36+'Прил.12 альфа'!G36</f>
        <v>69</v>
      </c>
      <c r="H36" s="27">
        <f>'Прил.12 согаз'!H36+'Прил.12 альфа'!H36</f>
        <v>61</v>
      </c>
      <c r="I36" s="27">
        <f>'Прил.12 согаз'!I36+'Прил.12 альфа'!I36</f>
        <v>335</v>
      </c>
      <c r="J36" s="27">
        <f>'Прил.12 согаз'!J36+'Прил.12 альфа'!J36</f>
        <v>280</v>
      </c>
      <c r="K36" s="27">
        <f>'Прил.12 согаз'!K36+'Прил.12 альфа'!K36</f>
        <v>1395</v>
      </c>
      <c r="L36" s="27">
        <f>'Прил.12 согаз'!L36+'Прил.12 альфа'!L36</f>
        <v>1284</v>
      </c>
      <c r="M36" s="27">
        <f>'Прил.12 согаз'!M36+'Прил.12 альфа'!M36</f>
        <v>5304</v>
      </c>
      <c r="N36" s="27">
        <f>'Прил.12 согаз'!N36+'Прил.12 альфа'!N36</f>
        <v>5448</v>
      </c>
      <c r="O36" s="27">
        <f>'Прил.12 согаз'!O36+'Прил.12 альфа'!O36</f>
        <v>809</v>
      </c>
      <c r="P36" s="27">
        <f>'Прил.12 согаз'!P36+'Прил.12 альфа'!P36</f>
        <v>1790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41578</v>
      </c>
      <c r="E37" s="27">
        <f t="shared" si="3"/>
        <v>18528</v>
      </c>
      <c r="F37" s="27">
        <f t="shared" si="1"/>
        <v>23050</v>
      </c>
      <c r="G37" s="27">
        <f>'Прил.12 согаз'!G37+'Прил.12 альфа'!G37</f>
        <v>246</v>
      </c>
      <c r="H37" s="27">
        <f>'Прил.12 согаз'!H37+'Прил.12 альфа'!H37</f>
        <v>235</v>
      </c>
      <c r="I37" s="27">
        <f>'Прил.12 согаз'!I37+'Прил.12 альфа'!I37</f>
        <v>1351</v>
      </c>
      <c r="J37" s="27">
        <f>'Прил.12 согаз'!J37+'Прил.12 альфа'!J37</f>
        <v>1202</v>
      </c>
      <c r="K37" s="27">
        <f>'Прил.12 согаз'!K37+'Прил.12 альфа'!K37</f>
        <v>4667</v>
      </c>
      <c r="L37" s="27">
        <f>'Прил.12 согаз'!L37+'Прил.12 альфа'!L37</f>
        <v>4489</v>
      </c>
      <c r="M37" s="27">
        <f>'Прил.12 согаз'!M37+'Прил.12 альфа'!M37</f>
        <v>11366</v>
      </c>
      <c r="N37" s="27">
        <f>'Прил.12 согаз'!N37+'Прил.12 альфа'!N37</f>
        <v>15268</v>
      </c>
      <c r="O37" s="27">
        <f>'Прил.12 согаз'!O37+'Прил.12 альфа'!O37</f>
        <v>898</v>
      </c>
      <c r="P37" s="27">
        <f>'Прил.12 согаз'!P37+'Прил.12 альфа'!P37</f>
        <v>1856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6066</v>
      </c>
      <c r="E38" s="27">
        <f t="shared" si="3"/>
        <v>2271</v>
      </c>
      <c r="F38" s="27">
        <f t="shared" si="1"/>
        <v>3795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1829</v>
      </c>
      <c r="N38" s="27">
        <f>'Прил.12 согаз'!N38+'Прил.12 альфа'!N38</f>
        <v>2747</v>
      </c>
      <c r="O38" s="27">
        <f>'Прил.12 согаз'!O38+'Прил.12 альфа'!O38</f>
        <v>442</v>
      </c>
      <c r="P38" s="27">
        <f>'Прил.12 согаз'!P38+'Прил.12 альфа'!P38</f>
        <v>1048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3567</v>
      </c>
      <c r="E39" s="27">
        <f t="shared" si="3"/>
        <v>2030</v>
      </c>
      <c r="F39" s="27">
        <f t="shared" si="1"/>
        <v>1537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1760</v>
      </c>
      <c r="N39" s="27">
        <f>'Прил.12 согаз'!N39+'Прил.12 альфа'!N39</f>
        <v>1337</v>
      </c>
      <c r="O39" s="27">
        <f>'Прил.12 согаз'!O39+'Прил.12 альфа'!O39</f>
        <v>270</v>
      </c>
      <c r="P39" s="27">
        <f>'Прил.12 согаз'!P39+'Прил.12 альфа'!P39</f>
        <v>200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5620</v>
      </c>
      <c r="E40" s="27">
        <f t="shared" si="3"/>
        <v>2623</v>
      </c>
      <c r="F40" s="27">
        <f t="shared" si="1"/>
        <v>2997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2332</v>
      </c>
      <c r="N40" s="27">
        <f>'Прил.12 согаз'!N40+'Прил.12 альфа'!N40</f>
        <v>2177</v>
      </c>
      <c r="O40" s="27">
        <f>'Прил.12 согаз'!O40+'Прил.12 альфа'!O40</f>
        <v>291</v>
      </c>
      <c r="P40" s="27">
        <f>'Прил.12 согаз'!P40+'Прил.12 альфа'!P40</f>
        <v>820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6003</v>
      </c>
      <c r="E41" s="27">
        <f t="shared" si="3"/>
        <v>3443</v>
      </c>
      <c r="F41" s="27">
        <f t="shared" si="1"/>
        <v>2560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3073</v>
      </c>
      <c r="N41" s="27">
        <f>'Прил.12 согаз'!N41+'Прил.12 альфа'!N41</f>
        <v>1983</v>
      </c>
      <c r="O41" s="27">
        <f>'Прил.12 согаз'!O41+'Прил.12 альфа'!O41</f>
        <v>370</v>
      </c>
      <c r="P41" s="27">
        <f>'Прил.12 согаз'!P41+'Прил.12 альфа'!P41</f>
        <v>577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6270</v>
      </c>
      <c r="E42" s="27">
        <f t="shared" si="3"/>
        <v>2832</v>
      </c>
      <c r="F42" s="27">
        <f t="shared" si="1"/>
        <v>3438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2453</v>
      </c>
      <c r="N42" s="27">
        <f>'Прил.12 согаз'!N42+'Прил.12 альфа'!N42</f>
        <v>2625</v>
      </c>
      <c r="O42" s="27">
        <f>'Прил.12 согаз'!O42+'Прил.12 альфа'!O42</f>
        <v>379</v>
      </c>
      <c r="P42" s="27">
        <f>'Прил.12 согаз'!P42+'Прил.12 альфа'!P42</f>
        <v>813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7212</v>
      </c>
      <c r="E43" s="27">
        <f t="shared" si="3"/>
        <v>5103</v>
      </c>
      <c r="F43" s="27">
        <f t="shared" si="1"/>
        <v>2109</v>
      </c>
      <c r="G43" s="27">
        <f>'Прил.12 согаз'!G43+'Прил.12 альфа'!G43</f>
        <v>11</v>
      </c>
      <c r="H43" s="27">
        <f>'Прил.12 согаз'!H43+'Прил.12 альфа'!H43</f>
        <v>14</v>
      </c>
      <c r="I43" s="27">
        <f>'Прил.12 согаз'!I43+'Прил.12 альфа'!I43</f>
        <v>85</v>
      </c>
      <c r="J43" s="27">
        <f>'Прил.12 согаз'!J43+'Прил.12 альфа'!J43</f>
        <v>79</v>
      </c>
      <c r="K43" s="27">
        <f>'Прил.12 согаз'!K43+'Прил.12 альфа'!K43</f>
        <v>239</v>
      </c>
      <c r="L43" s="27">
        <f>'Прил.12 согаз'!L43+'Прил.12 альфа'!L43</f>
        <v>233</v>
      </c>
      <c r="M43" s="27">
        <f>'Прил.12 согаз'!M43+'Прил.12 альфа'!M43</f>
        <v>4668</v>
      </c>
      <c r="N43" s="27">
        <f>'Прил.12 согаз'!N43+'Прил.12 альфа'!N43</f>
        <v>1667</v>
      </c>
      <c r="O43" s="27">
        <f>'Прил.12 согаз'!O43+'Прил.12 альфа'!O43</f>
        <v>100</v>
      </c>
      <c r="P43" s="27">
        <f>'Прил.12 согаз'!P43+'Прил.12 альфа'!P43</f>
        <v>116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709862</v>
      </c>
      <c r="E44" s="21">
        <f t="shared" ref="E44:E51" si="5">G44+I44+K44+M44+O44</f>
        <v>326885</v>
      </c>
      <c r="F44" s="21">
        <f t="shared" ref="F44:F51" si="6">H44+J44+L44+N44+P44</f>
        <v>382977</v>
      </c>
      <c r="G44" s="21">
        <f>SUM(G45:G51)</f>
        <v>3003</v>
      </c>
      <c r="H44" s="21">
        <f t="shared" ref="H44:P44" si="7">SUM(H45:H51)</f>
        <v>2842</v>
      </c>
      <c r="I44" s="21">
        <f t="shared" si="7"/>
        <v>15394</v>
      </c>
      <c r="J44" s="21">
        <f t="shared" si="7"/>
        <v>14554</v>
      </c>
      <c r="K44" s="21">
        <f t="shared" si="7"/>
        <v>57736</v>
      </c>
      <c r="L44" s="21">
        <f t="shared" si="7"/>
        <v>54479</v>
      </c>
      <c r="M44" s="21">
        <f t="shared" si="7"/>
        <v>220260</v>
      </c>
      <c r="N44" s="21">
        <f t="shared" si="7"/>
        <v>239438</v>
      </c>
      <c r="O44" s="21">
        <f t="shared" si="7"/>
        <v>30492</v>
      </c>
      <c r="P44" s="21">
        <f t="shared" si="7"/>
        <v>71664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>
        <f>'Прил.12 согаз'!G45+'Прил.12 альфа'!G45</f>
        <v>0</v>
      </c>
      <c r="H45" s="26">
        <f>'Прил.12 согаз'!H45+'Прил.12 альфа'!H45</f>
        <v>0</v>
      </c>
      <c r="I45" s="26">
        <f>'Прил.12 согаз'!I45+'Прил.12 альфа'!I45</f>
        <v>0</v>
      </c>
      <c r="J45" s="26">
        <f>'Прил.12 согаз'!J45+'Прил.12 альфа'!J45</f>
        <v>0</v>
      </c>
      <c r="K45" s="26">
        <f>'Прил.12 согаз'!K45+'Прил.12 альфа'!K45</f>
        <v>0</v>
      </c>
      <c r="L45" s="26">
        <f>'Прил.12 согаз'!L45+'Прил.12 альфа'!L45</f>
        <v>0</v>
      </c>
      <c r="M45" s="26">
        <f>'Прил.12 согаз'!M45+'Прил.12 альфа'!M45</f>
        <v>0</v>
      </c>
      <c r="N45" s="26">
        <f>'Прил.12 согаз'!N45+'Прил.12 альфа'!N45</f>
        <v>0</v>
      </c>
      <c r="O45" s="26">
        <f>'Прил.12 согаз'!O45+'Прил.12 альфа'!O45</f>
        <v>0</v>
      </c>
      <c r="P45" s="26">
        <f>'Прил.12 согаз'!P45+'Прил.12 альфа'!P45</f>
        <v>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>
        <f>'Прил.12 согаз'!G46+'Прил.12 альфа'!G46</f>
        <v>0</v>
      </c>
      <c r="H46" s="26">
        <f>'Прил.12 согаз'!H46+'Прил.12 альфа'!H46</f>
        <v>0</v>
      </c>
      <c r="I46" s="26">
        <f>'Прил.12 согаз'!I46+'Прил.12 альфа'!I46</f>
        <v>0</v>
      </c>
      <c r="J46" s="26">
        <f>'Прил.12 согаз'!J46+'Прил.12 альфа'!J46</f>
        <v>0</v>
      </c>
      <c r="K46" s="26">
        <f>'Прил.12 согаз'!K46+'Прил.12 альфа'!K46</f>
        <v>0</v>
      </c>
      <c r="L46" s="26">
        <f>'Прил.12 согаз'!L46+'Прил.12 альфа'!L46</f>
        <v>0</v>
      </c>
      <c r="M46" s="26">
        <f>'Прил.12 согаз'!M46+'Прил.12 альфа'!M46</f>
        <v>0</v>
      </c>
      <c r="N46" s="26">
        <f>'Прил.12 согаз'!N46+'Прил.12 альфа'!N46</f>
        <v>0</v>
      </c>
      <c r="O46" s="26">
        <f>'Прил.12 согаз'!O46+'Прил.12 альфа'!O46</f>
        <v>0</v>
      </c>
      <c r="P46" s="26">
        <f>'Прил.12 согаз'!P46+'Прил.12 альфа'!P46</f>
        <v>0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649489</v>
      </c>
      <c r="E48" s="59">
        <f t="shared" si="5"/>
        <v>299562</v>
      </c>
      <c r="F48" s="59">
        <f t="shared" si="6"/>
        <v>349927</v>
      </c>
      <c r="G48" s="58">
        <f>'Прил.12 согаз'!G48+'Прил.12 альфа'!G48</f>
        <v>2685</v>
      </c>
      <c r="H48" s="58">
        <f>'Прил.12 согаз'!H48+'Прил.12 альфа'!H48</f>
        <v>2543</v>
      </c>
      <c r="I48" s="58">
        <f>'Прил.12 согаз'!I48+'Прил.12 альфа'!I48</f>
        <v>13618</v>
      </c>
      <c r="J48" s="58">
        <f>'Прил.12 согаз'!J48+'Прил.12 альфа'!J48</f>
        <v>13019</v>
      </c>
      <c r="K48" s="58">
        <f>'Прил.12 согаз'!K48+'Прил.12 альфа'!K48</f>
        <v>51443</v>
      </c>
      <c r="L48" s="58">
        <f>'Прил.12 согаз'!L48+'Прил.12 альфа'!L48</f>
        <v>48458</v>
      </c>
      <c r="M48" s="58">
        <f>'Прил.12 согаз'!M48+'Прил.12 альфа'!M48</f>
        <v>203045</v>
      </c>
      <c r="N48" s="58">
        <f>'Прил.12 согаз'!N48+'Прил.12 альфа'!N48</f>
        <v>217930</v>
      </c>
      <c r="O48" s="58">
        <f>'Прил.12 согаз'!O48+'Прил.12 альфа'!O48</f>
        <v>28771</v>
      </c>
      <c r="P48" s="58">
        <f>'Прил.12 согаз'!P48+'Прил.12 альфа'!P48</f>
        <v>67977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16719</v>
      </c>
      <c r="E49" s="27">
        <f t="shared" si="5"/>
        <v>7861</v>
      </c>
      <c r="F49" s="27">
        <f t="shared" si="6"/>
        <v>8858</v>
      </c>
      <c r="G49" s="26">
        <f>'Прил.12 согаз'!G49+'Прил.12 альфа'!G49</f>
        <v>68</v>
      </c>
      <c r="H49" s="26">
        <f>'Прил.12 согаз'!H49+'Прил.12 альфа'!H49</f>
        <v>60</v>
      </c>
      <c r="I49" s="26">
        <f>'Прил.12 согаз'!I49+'Прил.12 альфа'!I49</f>
        <v>339</v>
      </c>
      <c r="J49" s="26">
        <f>'Прил.12 согаз'!J49+'Прил.12 альфа'!J49</f>
        <v>282</v>
      </c>
      <c r="K49" s="26">
        <f>'Прил.12 согаз'!K49+'Прил.12 альфа'!K49</f>
        <v>1408</v>
      </c>
      <c r="L49" s="26">
        <f>'Прил.12 согаз'!L49+'Прил.12 альфа'!L49</f>
        <v>1309</v>
      </c>
      <c r="M49" s="26">
        <f>'Прил.12 согаз'!M49+'Прил.12 альфа'!M49</f>
        <v>5242</v>
      </c>
      <c r="N49" s="26">
        <f>'Прил.12 согаз'!N49+'Прил.12 альфа'!N49</f>
        <v>5428</v>
      </c>
      <c r="O49" s="26">
        <f>'Прил.12 согаз'!O49+'Прил.12 альфа'!O49</f>
        <v>804</v>
      </c>
      <c r="P49" s="26">
        <f>'Прил.12 согаз'!P49+'Прил.12 альфа'!P49</f>
        <v>1779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43654</v>
      </c>
      <c r="E50" s="27">
        <f t="shared" si="5"/>
        <v>19462</v>
      </c>
      <c r="F50" s="27">
        <f t="shared" si="6"/>
        <v>24192</v>
      </c>
      <c r="G50" s="26">
        <f>'Прил.12 согаз'!G50+'Прил.12 альфа'!G50</f>
        <v>250</v>
      </c>
      <c r="H50" s="26">
        <f>'Прил.12 согаз'!H50+'Прил.12 альфа'!H50</f>
        <v>239</v>
      </c>
      <c r="I50" s="26">
        <f>'Прил.12 согаз'!I50+'Прил.12 альфа'!I50</f>
        <v>1437</v>
      </c>
      <c r="J50" s="26">
        <f>'Прил.12 согаз'!J50+'Прил.12 альфа'!J50</f>
        <v>1253</v>
      </c>
      <c r="K50" s="26">
        <f>'Прил.12 согаз'!K50+'Прил.12 альфа'!K50</f>
        <v>4885</v>
      </c>
      <c r="L50" s="26">
        <f>'Прил.12 согаз'!L50+'Прил.12 альфа'!L50</f>
        <v>4712</v>
      </c>
      <c r="M50" s="26">
        <f>'Прил.12 согаз'!M50+'Прил.12 альфа'!M50</f>
        <v>11973</v>
      </c>
      <c r="N50" s="26">
        <f>'Прил.12 согаз'!N50+'Прил.12 альфа'!N50</f>
        <v>16080</v>
      </c>
      <c r="O50" s="26">
        <f>'Прил.12 согаз'!O50+'Прил.12 альфа'!O50</f>
        <v>917</v>
      </c>
      <c r="P50" s="26">
        <f>'Прил.12 согаз'!P50+'Прил.12 альфа'!P50</f>
        <v>1908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57" zoomScaleNormal="57" workbookViewId="0">
      <pane xSplit="3" ySplit="19" topLeftCell="D38" activePane="bottomRight" state="frozen"/>
      <selection activeCell="G11" sqref="G11"/>
      <selection pane="topRight" activeCell="G11" sqref="G11"/>
      <selection pane="bottomLeft" activeCell="G11" sqref="G11"/>
      <selection pane="bottomRight" activeCell="G44" sqref="G44:P44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125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434719</v>
      </c>
      <c r="E20" s="21">
        <f t="shared" ref="E20:E43" si="1">G20+I20+K20+M20+O20</f>
        <v>201053</v>
      </c>
      <c r="F20" s="21">
        <f t="shared" ref="F20:F43" si="2">H20+J20+L20+N20+P20</f>
        <v>233666</v>
      </c>
      <c r="G20" s="21">
        <f t="shared" ref="G20:P20" si="3">SUM(G21:G43)</f>
        <v>1935</v>
      </c>
      <c r="H20" s="21">
        <f t="shared" si="3"/>
        <v>1836</v>
      </c>
      <c r="I20" s="21">
        <f t="shared" si="3"/>
        <v>9633</v>
      </c>
      <c r="J20" s="21">
        <f t="shared" si="3"/>
        <v>9220</v>
      </c>
      <c r="K20" s="21">
        <f t="shared" si="3"/>
        <v>34329</v>
      </c>
      <c r="L20" s="21">
        <f t="shared" si="3"/>
        <v>32346</v>
      </c>
      <c r="M20" s="21">
        <f t="shared" si="3"/>
        <v>136269</v>
      </c>
      <c r="N20" s="21">
        <f t="shared" si="3"/>
        <v>147296</v>
      </c>
      <c r="O20" s="21">
        <f t="shared" si="3"/>
        <v>18887</v>
      </c>
      <c r="P20" s="21">
        <f t="shared" si="3"/>
        <v>42968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965</v>
      </c>
      <c r="E21" s="27">
        <f>G21+I21+K21+M21+O21</f>
        <v>281</v>
      </c>
      <c r="F21" s="27">
        <f t="shared" si="2"/>
        <v>684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245</v>
      </c>
      <c r="N21" s="27">
        <v>652</v>
      </c>
      <c r="O21" s="27">
        <v>36</v>
      </c>
      <c r="P21" s="27">
        <v>32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44426</v>
      </c>
      <c r="E22" s="27">
        <f t="shared" si="1"/>
        <v>21645</v>
      </c>
      <c r="F22" s="27">
        <f t="shared" si="2"/>
        <v>22781</v>
      </c>
      <c r="G22" s="27">
        <v>248</v>
      </c>
      <c r="H22" s="27">
        <v>240</v>
      </c>
      <c r="I22" s="27">
        <v>1032</v>
      </c>
      <c r="J22" s="27">
        <v>950</v>
      </c>
      <c r="K22" s="27">
        <v>3318</v>
      </c>
      <c r="L22" s="27">
        <v>3186</v>
      </c>
      <c r="M22" s="27">
        <v>15265</v>
      </c>
      <c r="N22" s="27">
        <v>14649</v>
      </c>
      <c r="O22" s="27">
        <v>1782</v>
      </c>
      <c r="P22" s="27">
        <v>3756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2148</v>
      </c>
      <c r="E23" s="27">
        <f t="shared" si="1"/>
        <v>1096</v>
      </c>
      <c r="F23" s="27">
        <f t="shared" si="2"/>
        <v>1052</v>
      </c>
      <c r="G23" s="27">
        <v>2</v>
      </c>
      <c r="H23" s="27">
        <v>3</v>
      </c>
      <c r="I23" s="27">
        <v>11</v>
      </c>
      <c r="J23" s="27">
        <v>3</v>
      </c>
      <c r="K23" s="27">
        <v>107</v>
      </c>
      <c r="L23" s="27">
        <v>102</v>
      </c>
      <c r="M23" s="27">
        <v>858</v>
      </c>
      <c r="N23" s="27">
        <v>769</v>
      </c>
      <c r="O23" s="27">
        <v>118</v>
      </c>
      <c r="P23" s="27">
        <v>175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36386</v>
      </c>
      <c r="E24" s="27">
        <f t="shared" si="1"/>
        <v>17065</v>
      </c>
      <c r="F24" s="27">
        <f t="shared" si="2"/>
        <v>19321</v>
      </c>
      <c r="G24" s="27">
        <v>154</v>
      </c>
      <c r="H24" s="27">
        <v>121</v>
      </c>
      <c r="I24" s="27">
        <v>723</v>
      </c>
      <c r="J24" s="27">
        <v>677</v>
      </c>
      <c r="K24" s="27">
        <v>2775</v>
      </c>
      <c r="L24" s="27">
        <v>2686</v>
      </c>
      <c r="M24" s="27">
        <v>11724</v>
      </c>
      <c r="N24" s="27">
        <v>11912</v>
      </c>
      <c r="O24" s="27">
        <v>1689</v>
      </c>
      <c r="P24" s="27">
        <v>3925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762</v>
      </c>
      <c r="E25" s="27">
        <f t="shared" si="1"/>
        <v>454</v>
      </c>
      <c r="F25" s="27">
        <f t="shared" si="2"/>
        <v>308</v>
      </c>
      <c r="G25" s="27">
        <v>1</v>
      </c>
      <c r="H25" s="27">
        <v>2</v>
      </c>
      <c r="I25" s="27">
        <v>3</v>
      </c>
      <c r="J25" s="27">
        <v>4</v>
      </c>
      <c r="K25" s="27">
        <v>31</v>
      </c>
      <c r="L25" s="27">
        <v>25</v>
      </c>
      <c r="M25" s="27">
        <v>376</v>
      </c>
      <c r="N25" s="27">
        <v>217</v>
      </c>
      <c r="O25" s="27">
        <v>43</v>
      </c>
      <c r="P25" s="27">
        <v>60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18790</v>
      </c>
      <c r="E26" s="27">
        <f t="shared" si="1"/>
        <v>9057</v>
      </c>
      <c r="F26" s="27">
        <f t="shared" si="2"/>
        <v>9733</v>
      </c>
      <c r="G26" s="27">
        <v>36</v>
      </c>
      <c r="H26" s="27">
        <v>33</v>
      </c>
      <c r="I26" s="27">
        <v>423</v>
      </c>
      <c r="J26" s="27">
        <v>398</v>
      </c>
      <c r="K26" s="27">
        <v>1249</v>
      </c>
      <c r="L26" s="27">
        <v>1185</v>
      </c>
      <c r="M26" s="27">
        <v>6539</v>
      </c>
      <c r="N26" s="27">
        <v>6360</v>
      </c>
      <c r="O26" s="27">
        <v>810</v>
      </c>
      <c r="P26" s="27">
        <v>1757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10502</v>
      </c>
      <c r="E27" s="27">
        <f t="shared" si="1"/>
        <v>5018</v>
      </c>
      <c r="F27" s="27">
        <f t="shared" si="2"/>
        <v>5484</v>
      </c>
      <c r="G27" s="27">
        <v>28</v>
      </c>
      <c r="H27" s="27">
        <v>25</v>
      </c>
      <c r="I27" s="27">
        <v>236</v>
      </c>
      <c r="J27" s="27">
        <v>239</v>
      </c>
      <c r="K27" s="27">
        <v>776</v>
      </c>
      <c r="L27" s="27">
        <v>787</v>
      </c>
      <c r="M27" s="27">
        <v>3566</v>
      </c>
      <c r="N27" s="27">
        <v>3678</v>
      </c>
      <c r="O27" s="27">
        <v>412</v>
      </c>
      <c r="P27" s="27">
        <v>755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30535</v>
      </c>
      <c r="E28" s="27">
        <f t="shared" si="1"/>
        <v>13893</v>
      </c>
      <c r="F28" s="27">
        <f t="shared" si="2"/>
        <v>16642</v>
      </c>
      <c r="G28" s="27">
        <v>178</v>
      </c>
      <c r="H28" s="27">
        <v>168</v>
      </c>
      <c r="I28" s="27">
        <v>847</v>
      </c>
      <c r="J28" s="27">
        <v>821</v>
      </c>
      <c r="K28" s="27">
        <v>2833</v>
      </c>
      <c r="L28" s="27">
        <v>2718</v>
      </c>
      <c r="M28" s="27">
        <v>9145</v>
      </c>
      <c r="N28" s="27">
        <v>10524</v>
      </c>
      <c r="O28" s="27">
        <v>890</v>
      </c>
      <c r="P28" s="27">
        <v>2411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24834</v>
      </c>
      <c r="E29" s="27">
        <f t="shared" si="1"/>
        <v>10594</v>
      </c>
      <c r="F29" s="27">
        <f t="shared" si="2"/>
        <v>14240</v>
      </c>
      <c r="G29" s="27">
        <v>243</v>
      </c>
      <c r="H29" s="27">
        <v>255</v>
      </c>
      <c r="I29" s="27">
        <v>829</v>
      </c>
      <c r="J29" s="27">
        <v>841</v>
      </c>
      <c r="K29" s="27">
        <v>2365</v>
      </c>
      <c r="L29" s="27">
        <v>2359</v>
      </c>
      <c r="M29" s="27">
        <v>6461</v>
      </c>
      <c r="N29" s="27">
        <v>9447</v>
      </c>
      <c r="O29" s="27">
        <v>696</v>
      </c>
      <c r="P29" s="27">
        <v>1338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92630</v>
      </c>
      <c r="E30" s="27">
        <f t="shared" si="1"/>
        <v>40782</v>
      </c>
      <c r="F30" s="27">
        <f t="shared" si="2"/>
        <v>51848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35317</v>
      </c>
      <c r="N30" s="27">
        <v>38676</v>
      </c>
      <c r="O30" s="27">
        <v>5465</v>
      </c>
      <c r="P30" s="27">
        <v>13172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70233</v>
      </c>
      <c r="E31" s="27">
        <f t="shared" si="1"/>
        <v>30626</v>
      </c>
      <c r="F31" s="27">
        <f t="shared" si="2"/>
        <v>39607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26555</v>
      </c>
      <c r="N31" s="27">
        <v>29285</v>
      </c>
      <c r="O31" s="27">
        <v>4071</v>
      </c>
      <c r="P31" s="27">
        <v>10322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18926</v>
      </c>
      <c r="E32" s="27">
        <f t="shared" si="1"/>
        <v>9788</v>
      </c>
      <c r="F32" s="27">
        <f t="shared" si="2"/>
        <v>9138</v>
      </c>
      <c r="G32" s="27">
        <v>398</v>
      </c>
      <c r="H32" s="27">
        <v>342</v>
      </c>
      <c r="I32" s="27">
        <v>1971</v>
      </c>
      <c r="J32" s="27">
        <v>1843</v>
      </c>
      <c r="K32" s="27">
        <v>7419</v>
      </c>
      <c r="L32" s="27">
        <v>6953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13750</v>
      </c>
      <c r="E33" s="27">
        <f t="shared" si="1"/>
        <v>7215</v>
      </c>
      <c r="F33" s="27">
        <f t="shared" si="2"/>
        <v>6535</v>
      </c>
      <c r="G33" s="27">
        <v>245</v>
      </c>
      <c r="H33" s="27">
        <v>224</v>
      </c>
      <c r="I33" s="27">
        <v>1340</v>
      </c>
      <c r="J33" s="27">
        <v>1353</v>
      </c>
      <c r="K33" s="27">
        <v>5630</v>
      </c>
      <c r="L33" s="27">
        <v>4958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13256</v>
      </c>
      <c r="E34" s="27">
        <f t="shared" si="1"/>
        <v>6815</v>
      </c>
      <c r="F34" s="27">
        <f t="shared" si="2"/>
        <v>6441</v>
      </c>
      <c r="G34" s="27">
        <v>265</v>
      </c>
      <c r="H34" s="27">
        <v>282</v>
      </c>
      <c r="I34" s="27">
        <v>1351</v>
      </c>
      <c r="J34" s="27">
        <v>1329</v>
      </c>
      <c r="K34" s="27">
        <v>5199</v>
      </c>
      <c r="L34" s="27">
        <v>4830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8633</v>
      </c>
      <c r="E35" s="27">
        <f t="shared" si="1"/>
        <v>4148</v>
      </c>
      <c r="F35" s="27">
        <f t="shared" si="2"/>
        <v>4485</v>
      </c>
      <c r="G35" s="27">
        <v>5</v>
      </c>
      <c r="H35" s="27">
        <v>4</v>
      </c>
      <c r="I35" s="27">
        <v>19</v>
      </c>
      <c r="J35" s="27">
        <v>12</v>
      </c>
      <c r="K35" s="27">
        <v>44</v>
      </c>
      <c r="L35" s="27">
        <v>45</v>
      </c>
      <c r="M35" s="27">
        <v>3335</v>
      </c>
      <c r="N35" s="27">
        <v>3499</v>
      </c>
      <c r="O35" s="27">
        <v>745</v>
      </c>
      <c r="P35" s="27">
        <v>925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14012</v>
      </c>
      <c r="E36" s="27">
        <f t="shared" si="1"/>
        <v>6724</v>
      </c>
      <c r="F36" s="27">
        <f t="shared" si="2"/>
        <v>7288</v>
      </c>
      <c r="G36" s="27">
        <v>66</v>
      </c>
      <c r="H36" s="27">
        <v>61</v>
      </c>
      <c r="I36" s="27">
        <v>326</v>
      </c>
      <c r="J36" s="27">
        <v>275</v>
      </c>
      <c r="K36" s="27">
        <v>1119</v>
      </c>
      <c r="L36" s="27">
        <v>1062</v>
      </c>
      <c r="M36" s="27">
        <v>4547</v>
      </c>
      <c r="N36" s="27">
        <v>4475</v>
      </c>
      <c r="O36" s="27">
        <v>666</v>
      </c>
      <c r="P36" s="27">
        <v>1415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13292</v>
      </c>
      <c r="E37" s="27">
        <f t="shared" si="1"/>
        <v>5744</v>
      </c>
      <c r="F37" s="27">
        <f t="shared" si="2"/>
        <v>7548</v>
      </c>
      <c r="G37" s="27">
        <v>57</v>
      </c>
      <c r="H37" s="27">
        <v>68</v>
      </c>
      <c r="I37" s="27">
        <v>489</v>
      </c>
      <c r="J37" s="27">
        <v>437</v>
      </c>
      <c r="K37" s="27">
        <v>1296</v>
      </c>
      <c r="L37" s="27">
        <v>1309</v>
      </c>
      <c r="M37" s="27">
        <v>3625</v>
      </c>
      <c r="N37" s="27">
        <v>5173</v>
      </c>
      <c r="O37" s="27">
        <v>277</v>
      </c>
      <c r="P37" s="27">
        <v>561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4187</v>
      </c>
      <c r="E38" s="27">
        <f t="shared" si="1"/>
        <v>1647</v>
      </c>
      <c r="F38" s="27">
        <f t="shared" si="2"/>
        <v>2540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1339</v>
      </c>
      <c r="N38" s="27">
        <v>1873</v>
      </c>
      <c r="O38" s="27">
        <v>308</v>
      </c>
      <c r="P38" s="27">
        <v>667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2686</v>
      </c>
      <c r="E39" s="27">
        <f t="shared" si="1"/>
        <v>1544</v>
      </c>
      <c r="F39" s="27">
        <f t="shared" si="2"/>
        <v>1142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1320</v>
      </c>
      <c r="N39" s="27">
        <v>980</v>
      </c>
      <c r="O39" s="27">
        <v>224</v>
      </c>
      <c r="P39" s="27">
        <v>162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4758</v>
      </c>
      <c r="E40" s="27">
        <f t="shared" si="1"/>
        <v>2194</v>
      </c>
      <c r="F40" s="27">
        <f t="shared" si="2"/>
        <v>2564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1930</v>
      </c>
      <c r="N40" s="27">
        <v>1835</v>
      </c>
      <c r="O40" s="27">
        <v>264</v>
      </c>
      <c r="P40" s="27">
        <v>729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381</v>
      </c>
      <c r="E41" s="27">
        <f t="shared" si="1"/>
        <v>223</v>
      </c>
      <c r="F41" s="27">
        <f t="shared" si="2"/>
        <v>158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208</v>
      </c>
      <c r="N41" s="27">
        <v>139</v>
      </c>
      <c r="O41" s="27">
        <v>15</v>
      </c>
      <c r="P41" s="27">
        <v>19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5007</v>
      </c>
      <c r="E42" s="27">
        <f t="shared" si="1"/>
        <v>2237</v>
      </c>
      <c r="F42" s="27">
        <f t="shared" si="2"/>
        <v>2770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1929</v>
      </c>
      <c r="N42" s="27">
        <v>2067</v>
      </c>
      <c r="O42" s="27">
        <v>308</v>
      </c>
      <c r="P42" s="27">
        <v>703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3620</v>
      </c>
      <c r="E43" s="27">
        <f t="shared" si="1"/>
        <v>2263</v>
      </c>
      <c r="F43" s="27">
        <f t="shared" si="2"/>
        <v>1357</v>
      </c>
      <c r="G43" s="27">
        <v>9</v>
      </c>
      <c r="H43" s="27">
        <v>8</v>
      </c>
      <c r="I43" s="27">
        <v>33</v>
      </c>
      <c r="J43" s="27">
        <v>38</v>
      </c>
      <c r="K43" s="27">
        <v>168</v>
      </c>
      <c r="L43" s="27">
        <v>141</v>
      </c>
      <c r="M43" s="27">
        <v>1985</v>
      </c>
      <c r="N43" s="27">
        <v>1086</v>
      </c>
      <c r="O43" s="27">
        <v>68</v>
      </c>
      <c r="P43" s="27">
        <v>84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434719</v>
      </c>
      <c r="E44" s="21">
        <f t="shared" ref="E44:E51" si="5">G44+I44+K44+M44+O44</f>
        <v>201053</v>
      </c>
      <c r="F44" s="21">
        <f t="shared" ref="F44:F51" si="6">H44+J44+L44+N44+P44</f>
        <v>233666</v>
      </c>
      <c r="G44" s="21">
        <f>SUM(G45:G51)</f>
        <v>1935</v>
      </c>
      <c r="H44" s="21">
        <f t="shared" ref="H44:P44" si="7">SUM(H45:H51)</f>
        <v>1836</v>
      </c>
      <c r="I44" s="21">
        <f t="shared" si="7"/>
        <v>9633</v>
      </c>
      <c r="J44" s="21">
        <f t="shared" si="7"/>
        <v>9220</v>
      </c>
      <c r="K44" s="21">
        <f t="shared" si="7"/>
        <v>34329</v>
      </c>
      <c r="L44" s="21">
        <f t="shared" si="7"/>
        <v>32346</v>
      </c>
      <c r="M44" s="21">
        <f t="shared" si="7"/>
        <v>136269</v>
      </c>
      <c r="N44" s="21">
        <f t="shared" si="7"/>
        <v>147296</v>
      </c>
      <c r="O44" s="21">
        <f t="shared" si="7"/>
        <v>18887</v>
      </c>
      <c r="P44" s="21">
        <f t="shared" si="7"/>
        <v>42968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406758</v>
      </c>
      <c r="E48" s="27">
        <f t="shared" si="5"/>
        <v>188285</v>
      </c>
      <c r="F48" s="27">
        <f t="shared" si="6"/>
        <v>218473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2020'!F41+'Прил. 11 СОГАЗ 2020'!F33+'Прил. 11 СОГАЗ 2020'!F34+'Прил. 11 СОГАЗ 2020'!F35+'Прил. 11 СОГАЗ 2020'!F38</f>
        <v>1809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2020'!G41+'Прил. 11 СОГАЗ 2020'!G33+'Прил. 11 СОГАЗ 2020'!G34+'Прил. 11 СОГАЗ 2020'!G35+'Прил. 11 СОГАЗ 2020'!G38</f>
        <v>1708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2020'!H41+'Прил. 11 СОГАЗ 2020'!H33+'Прил. 11 СОГАЗ 2020'!H34+'Прил. 11 СОГАЗ 2020'!H35+'Прил. 11 СОГАЗ 2020'!H38</f>
        <v>8791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2020'!I41+'Прил. 11 СОГАЗ 2020'!I33+'Прил. 11 СОГАЗ 2020'!I34+'Прил. 11 СОГАЗ 2020'!I35+'Прил. 11 СОГАЗ 2020'!I38</f>
        <v>8495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2020'!J41+'Прил. 11 СОГАЗ 2020'!J33+'Прил. 11 СОГАЗ 2020'!J34+'Прил. 11 СОГАЗ 2020'!J35+'Прил. 11 СОГАЗ 2020'!J38</f>
        <v>31841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2020'!K41+'Прил. 11 СОГАЗ 2020'!K33+'Прил. 11 СОГАЗ 2020'!K34+'Прил. 11 СОГАЗ 2020'!K35+'Прил. 11 СОГАЗ 2020'!K38</f>
        <v>29925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2020'!L41+'Прил. 11 СОГАЗ 2020'!L33+'Прил. 11 СОГАЗ 2020'!L34+'Прил. 11 СОГАЗ 2020'!L35+'Прил. 11 СОГАЗ 2020'!L38</f>
        <v>127902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2020'!M41+'Прил. 11 СОГАЗ 2020'!M33+'Прил. 11 СОГАЗ 2020'!M34+'Прил. 11 СОГАЗ 2020'!M35+'Прил. 11 СОГАЗ 2020'!M38</f>
        <v>137364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2020'!N41+'Прил. 11 СОГАЗ 2020'!N33+'Прил. 11 СОГАЗ 2020'!N34+'Прил. 11 СОГАЗ 2020'!N35+'Прил. 11 СОГАЗ 2020'!N38</f>
        <v>17942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2020'!O41+'Прил. 11 СОГАЗ 2020'!O33+'Прил. 11 СОГАЗ 2020'!O34+'Прил. 11 СОГАЗ 2020'!O35+'Прил. 11 СОГАЗ 2020'!O38</f>
        <v>40981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14055</v>
      </c>
      <c r="E49" s="27">
        <f t="shared" si="5"/>
        <v>6708</v>
      </c>
      <c r="F49" s="27">
        <f t="shared" si="6"/>
        <v>7347</v>
      </c>
      <c r="G49" s="26">
        <f>'Прил. 11 СОГАЗ 2020'!F36</f>
        <v>66</v>
      </c>
      <c r="H49" s="26">
        <f>'Прил. 11 СОГАЗ 2020'!G36</f>
        <v>60</v>
      </c>
      <c r="I49" s="26">
        <f>'Прил. 11 СОГАЗ 2020'!H36</f>
        <v>331</v>
      </c>
      <c r="J49" s="26">
        <f>'Прил. 11 СОГАЗ 2020'!I36</f>
        <v>276</v>
      </c>
      <c r="K49" s="26">
        <f>'Прил. 11 СОГАЗ 2020'!J36</f>
        <v>1128</v>
      </c>
      <c r="L49" s="26">
        <f>'Прил. 11 СОГАЗ 2020'!K36</f>
        <v>1080</v>
      </c>
      <c r="M49" s="26">
        <f>'Прил. 11 СОГАЗ 2020'!L36</f>
        <v>4519</v>
      </c>
      <c r="N49" s="26">
        <f>'Прил. 11 СОГАЗ 2020'!M36</f>
        <v>4516</v>
      </c>
      <c r="O49" s="26">
        <f>'Прил. 11 СОГАЗ 2020'!N36</f>
        <v>664</v>
      </c>
      <c r="P49" s="26">
        <f>'Прил. 11 СОГАЗ 2020'!O36</f>
        <v>1415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13906</v>
      </c>
      <c r="E50" s="27">
        <f t="shared" si="5"/>
        <v>6060</v>
      </c>
      <c r="F50" s="27">
        <f t="shared" si="6"/>
        <v>7846</v>
      </c>
      <c r="G50" s="26">
        <f>'Прил. 11 СОГАЗ 2020'!F29+'Прил. 11 СОГАЗ 2020'!F30+'Прил. 11 СОГАЗ 2020'!F31+'Прил. 11 СОГАЗ 2020'!F32+'Прил. 11 СОГАЗ 2020'!F24</f>
        <v>60</v>
      </c>
      <c r="H50" s="26">
        <f>'Прил. 11 СОГАЗ 2020'!G29+'Прил. 11 СОГАЗ 2020'!G30+'Прил. 11 СОГАЗ 2020'!G31+'Прил. 11 СОГАЗ 2020'!G32+'Прил. 11 СОГАЗ 2020'!G24</f>
        <v>68</v>
      </c>
      <c r="I50" s="26">
        <f>'Прил. 11 СОГАЗ 2020'!H29+'Прил. 11 СОГАЗ 2020'!H30+'Прил. 11 СОГАЗ 2020'!H31+'Прил. 11 СОГАЗ 2020'!H32+'Прил. 11 СОГАЗ 2020'!H24</f>
        <v>511</v>
      </c>
      <c r="J50" s="26">
        <f>'Прил. 11 СОГАЗ 2020'!I29+'Прил. 11 СОГАЗ 2020'!I30+'Прил. 11 СОГАЗ 2020'!I31+'Прил. 11 СОГАЗ 2020'!I32+'Прил. 11 СОГАЗ 2020'!I24</f>
        <v>449</v>
      </c>
      <c r="K50" s="26">
        <f>'Прил. 11 СОГАЗ 2020'!J29+'Прил. 11 СОГАЗ 2020'!J30+'Прил. 11 СОГАЗ 2020'!J31+'Прил. 11 СОГАЗ 2020'!J32+'Прил. 11 СОГАЗ 2020'!J24</f>
        <v>1360</v>
      </c>
      <c r="L50" s="26">
        <f>'Прил. 11 СОГАЗ 2020'!K29+'Прил. 11 СОГАЗ 2020'!K30+'Прил. 11 СОГАЗ 2020'!K31+'Прил. 11 СОГАЗ 2020'!K32+'Прил. 11 СОГАЗ 2020'!K24</f>
        <v>1341</v>
      </c>
      <c r="M50" s="26">
        <f>'Прил. 11 СОГАЗ 2020'!L29+'Прил. 11 СОГАЗ 2020'!L30+'Прил. 11 СОГАЗ 2020'!L31+'Прил. 11 СОГАЗ 2020'!L32+'Прил. 11 СОГАЗ 2020'!L24</f>
        <v>3848</v>
      </c>
      <c r="N50" s="26">
        <f>'Прил. 11 СОГАЗ 2020'!M29+'Прил. 11 СОГАЗ 2020'!M30+'Прил. 11 СОГАЗ 2020'!M31+'Прил. 11 СОГАЗ 2020'!M32+'Прил. 11 СОГАЗ 2020'!M24</f>
        <v>5416</v>
      </c>
      <c r="O50" s="26">
        <f>'Прил. 11 СОГАЗ 2020'!N29+'Прил. 11 СОГАЗ 2020'!N30+'Прил. 11 СОГАЗ 2020'!N31+'Прил. 11 СОГАЗ 2020'!N32+'Прил. 11 СОГАЗ 2020'!N24</f>
        <v>281</v>
      </c>
      <c r="P50" s="26">
        <f>'Прил. 11 СОГАЗ 2020'!O29+'Прил. 11 СОГАЗ 2020'!O30+'Прил. 11 СОГАЗ 2020'!O31+'Прил. 11 СОГАЗ 2020'!O32+'Прил. 11 СОГАЗ 2020'!O24</f>
        <v>572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63" zoomScaleNormal="63" workbookViewId="0">
      <pane xSplit="3" ySplit="19" topLeftCell="D44" activePane="bottomRight" state="frozen"/>
      <selection activeCell="G11" sqref="G11"/>
      <selection pane="topRight" activeCell="G11" sqref="G11"/>
      <selection pane="bottomLeft" activeCell="G11" sqref="G11"/>
      <selection pane="bottomRight" activeCell="G46" sqref="G46:P46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125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275143</v>
      </c>
      <c r="E20" s="21">
        <f t="shared" ref="E20:E43" si="1">G20+I20+K20+M20+O20</f>
        <v>125832</v>
      </c>
      <c r="F20" s="21">
        <f t="shared" ref="F20:F43" si="2">H20+J20+L20+N20+P20</f>
        <v>149311</v>
      </c>
      <c r="G20" s="21">
        <f t="shared" ref="G20:P20" si="3">SUM(G21:G43)</f>
        <v>1068</v>
      </c>
      <c r="H20" s="21">
        <f t="shared" si="3"/>
        <v>1006</v>
      </c>
      <c r="I20" s="21">
        <f t="shared" si="3"/>
        <v>5761</v>
      </c>
      <c r="J20" s="21">
        <f t="shared" si="3"/>
        <v>5334</v>
      </c>
      <c r="K20" s="21">
        <f t="shared" si="3"/>
        <v>23407</v>
      </c>
      <c r="L20" s="21">
        <f t="shared" si="3"/>
        <v>22133</v>
      </c>
      <c r="M20" s="21">
        <f t="shared" si="3"/>
        <v>83991</v>
      </c>
      <c r="N20" s="21">
        <f t="shared" si="3"/>
        <v>92142</v>
      </c>
      <c r="O20" s="21">
        <f t="shared" si="3"/>
        <v>11605</v>
      </c>
      <c r="P20" s="21">
        <f t="shared" si="3"/>
        <v>28696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343</v>
      </c>
      <c r="E21" s="27">
        <f t="shared" si="1"/>
        <v>76</v>
      </c>
      <c r="F21" s="27">
        <f t="shared" si="2"/>
        <v>267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66</v>
      </c>
      <c r="N21" s="27">
        <v>250</v>
      </c>
      <c r="O21" s="27">
        <v>10</v>
      </c>
      <c r="P21" s="27">
        <v>17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33791</v>
      </c>
      <c r="E22" s="27">
        <f t="shared" si="1"/>
        <v>15009</v>
      </c>
      <c r="F22" s="27">
        <f t="shared" si="2"/>
        <v>18782</v>
      </c>
      <c r="G22" s="27">
        <v>49</v>
      </c>
      <c r="H22" s="27">
        <v>42</v>
      </c>
      <c r="I22" s="27">
        <v>604</v>
      </c>
      <c r="J22" s="27">
        <v>599</v>
      </c>
      <c r="K22" s="27">
        <v>3077</v>
      </c>
      <c r="L22" s="27">
        <v>2841</v>
      </c>
      <c r="M22" s="27">
        <v>9578</v>
      </c>
      <c r="N22" s="27">
        <v>10385</v>
      </c>
      <c r="O22" s="27">
        <v>1701</v>
      </c>
      <c r="P22" s="27">
        <v>4915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40301</v>
      </c>
      <c r="E23" s="27">
        <f t="shared" si="1"/>
        <v>17720</v>
      </c>
      <c r="F23" s="27">
        <f t="shared" si="2"/>
        <v>22581</v>
      </c>
      <c r="G23" s="27">
        <v>182</v>
      </c>
      <c r="H23" s="27">
        <v>171</v>
      </c>
      <c r="I23" s="27">
        <v>872</v>
      </c>
      <c r="J23" s="27">
        <v>864</v>
      </c>
      <c r="K23" s="27">
        <v>3607</v>
      </c>
      <c r="L23" s="27">
        <v>3366</v>
      </c>
      <c r="M23" s="27">
        <v>10831</v>
      </c>
      <c r="N23" s="27">
        <v>12759</v>
      </c>
      <c r="O23" s="27">
        <v>2228</v>
      </c>
      <c r="P23" s="27">
        <v>5421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6517</v>
      </c>
      <c r="E24" s="27">
        <f t="shared" si="1"/>
        <v>3160</v>
      </c>
      <c r="F24" s="27">
        <f t="shared" si="2"/>
        <v>3357</v>
      </c>
      <c r="G24" s="27">
        <v>25</v>
      </c>
      <c r="H24" s="27">
        <v>25</v>
      </c>
      <c r="I24" s="27">
        <v>177</v>
      </c>
      <c r="J24" s="27">
        <v>169</v>
      </c>
      <c r="K24" s="27">
        <v>651</v>
      </c>
      <c r="L24" s="27">
        <v>599</v>
      </c>
      <c r="M24" s="27">
        <v>2183</v>
      </c>
      <c r="N24" s="27">
        <v>2299</v>
      </c>
      <c r="O24" s="27">
        <v>124</v>
      </c>
      <c r="P24" s="27">
        <v>265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8639</v>
      </c>
      <c r="E25" s="27">
        <f t="shared" si="1"/>
        <v>4004</v>
      </c>
      <c r="F25" s="27">
        <f t="shared" si="2"/>
        <v>4635</v>
      </c>
      <c r="G25" s="27">
        <v>32</v>
      </c>
      <c r="H25" s="27">
        <v>30</v>
      </c>
      <c r="I25" s="27">
        <v>157</v>
      </c>
      <c r="J25" s="27">
        <v>170</v>
      </c>
      <c r="K25" s="27">
        <v>722</v>
      </c>
      <c r="L25" s="27">
        <v>664</v>
      </c>
      <c r="M25" s="27">
        <v>2650</v>
      </c>
      <c r="N25" s="27">
        <v>2678</v>
      </c>
      <c r="O25" s="27">
        <v>443</v>
      </c>
      <c r="P25" s="27">
        <v>1093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42643</v>
      </c>
      <c r="E26" s="27">
        <f t="shared" si="1"/>
        <v>19255</v>
      </c>
      <c r="F26" s="27">
        <f t="shared" si="2"/>
        <v>23388</v>
      </c>
      <c r="G26" s="27">
        <v>193</v>
      </c>
      <c r="H26" s="27">
        <v>166</v>
      </c>
      <c r="I26" s="27">
        <v>829</v>
      </c>
      <c r="J26" s="27">
        <v>684</v>
      </c>
      <c r="K26" s="27">
        <v>3610</v>
      </c>
      <c r="L26" s="27">
        <v>3371</v>
      </c>
      <c r="M26" s="27">
        <v>12565</v>
      </c>
      <c r="N26" s="27">
        <v>13863</v>
      </c>
      <c r="O26" s="27">
        <v>2058</v>
      </c>
      <c r="P26" s="27">
        <v>5304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15703</v>
      </c>
      <c r="E27" s="27">
        <f t="shared" si="1"/>
        <v>6831</v>
      </c>
      <c r="F27" s="27">
        <f t="shared" si="2"/>
        <v>8872</v>
      </c>
      <c r="G27" s="27">
        <v>88</v>
      </c>
      <c r="H27" s="27">
        <v>78</v>
      </c>
      <c r="I27" s="27">
        <v>328</v>
      </c>
      <c r="J27" s="27">
        <v>271</v>
      </c>
      <c r="K27" s="27">
        <v>1475</v>
      </c>
      <c r="L27" s="27">
        <v>1361</v>
      </c>
      <c r="M27" s="27">
        <v>4304</v>
      </c>
      <c r="N27" s="27">
        <v>5257</v>
      </c>
      <c r="O27" s="27">
        <v>636</v>
      </c>
      <c r="P27" s="27">
        <v>1905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297</v>
      </c>
      <c r="E28" s="27">
        <f t="shared" si="1"/>
        <v>218</v>
      </c>
      <c r="F28" s="27">
        <f t="shared" si="2"/>
        <v>79</v>
      </c>
      <c r="G28" s="27">
        <v>0</v>
      </c>
      <c r="H28" s="27">
        <v>1</v>
      </c>
      <c r="I28" s="27">
        <v>1</v>
      </c>
      <c r="J28" s="27">
        <v>1</v>
      </c>
      <c r="K28" s="27">
        <v>9</v>
      </c>
      <c r="L28" s="27">
        <v>13</v>
      </c>
      <c r="M28" s="27">
        <v>205</v>
      </c>
      <c r="N28" s="27">
        <v>61</v>
      </c>
      <c r="O28" s="27">
        <v>3</v>
      </c>
      <c r="P28" s="27">
        <v>3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21773</v>
      </c>
      <c r="E29" s="27">
        <f t="shared" si="1"/>
        <v>9477</v>
      </c>
      <c r="F29" s="27">
        <f t="shared" si="2"/>
        <v>12296</v>
      </c>
      <c r="G29" s="27">
        <v>66</v>
      </c>
      <c r="H29" s="27">
        <v>72</v>
      </c>
      <c r="I29" s="27">
        <v>556</v>
      </c>
      <c r="J29" s="27">
        <v>550</v>
      </c>
      <c r="K29" s="27">
        <v>2435</v>
      </c>
      <c r="L29" s="27">
        <v>2365</v>
      </c>
      <c r="M29" s="27">
        <v>5807</v>
      </c>
      <c r="N29" s="27">
        <v>7771</v>
      </c>
      <c r="O29" s="27">
        <v>613</v>
      </c>
      <c r="P29" s="27">
        <v>1538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24174</v>
      </c>
      <c r="E30" s="27">
        <f t="shared" si="1"/>
        <v>11116</v>
      </c>
      <c r="F30" s="27">
        <f t="shared" si="2"/>
        <v>13058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10064</v>
      </c>
      <c r="N30" s="27">
        <v>10841</v>
      </c>
      <c r="O30" s="27">
        <v>1052</v>
      </c>
      <c r="P30" s="27">
        <v>2217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22108</v>
      </c>
      <c r="E31" s="27">
        <f t="shared" si="1"/>
        <v>9916</v>
      </c>
      <c r="F31" s="27">
        <f t="shared" si="2"/>
        <v>12192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8789</v>
      </c>
      <c r="N31" s="27">
        <v>9255</v>
      </c>
      <c r="O31" s="27">
        <v>1127</v>
      </c>
      <c r="P31" s="27">
        <v>2937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4566</v>
      </c>
      <c r="E32" s="27">
        <f t="shared" si="1"/>
        <v>2309</v>
      </c>
      <c r="F32" s="27">
        <f t="shared" si="2"/>
        <v>2257</v>
      </c>
      <c r="G32" s="27">
        <v>105</v>
      </c>
      <c r="H32" s="27">
        <v>123</v>
      </c>
      <c r="I32" s="27">
        <v>580</v>
      </c>
      <c r="J32" s="27">
        <v>513</v>
      </c>
      <c r="K32" s="27">
        <v>1624</v>
      </c>
      <c r="L32" s="27">
        <v>1621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3321</v>
      </c>
      <c r="E33" s="27">
        <f t="shared" si="1"/>
        <v>1647</v>
      </c>
      <c r="F33" s="27">
        <f t="shared" si="2"/>
        <v>1674</v>
      </c>
      <c r="G33" s="27">
        <v>62</v>
      </c>
      <c r="H33" s="27">
        <v>67</v>
      </c>
      <c r="I33" s="27">
        <v>382</v>
      </c>
      <c r="J33" s="27">
        <v>349</v>
      </c>
      <c r="K33" s="27">
        <v>1203</v>
      </c>
      <c r="L33" s="27">
        <v>1258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3129</v>
      </c>
      <c r="E34" s="27">
        <f t="shared" si="1"/>
        <v>1619</v>
      </c>
      <c r="F34" s="27">
        <f t="shared" si="2"/>
        <v>1510</v>
      </c>
      <c r="G34" s="27">
        <v>69</v>
      </c>
      <c r="H34" s="27">
        <v>53</v>
      </c>
      <c r="I34" s="27">
        <v>343</v>
      </c>
      <c r="J34" s="27">
        <v>336</v>
      </c>
      <c r="K34" s="27">
        <v>1207</v>
      </c>
      <c r="L34" s="27">
        <v>1121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2690</v>
      </c>
      <c r="E35" s="27">
        <f t="shared" si="1"/>
        <v>1309</v>
      </c>
      <c r="F35" s="27">
        <f t="shared" si="2"/>
        <v>1381</v>
      </c>
      <c r="G35" s="27">
        <v>3</v>
      </c>
      <c r="H35" s="27">
        <v>5</v>
      </c>
      <c r="I35" s="27">
        <v>9</v>
      </c>
      <c r="J35" s="27">
        <v>17</v>
      </c>
      <c r="K35" s="27">
        <v>69</v>
      </c>
      <c r="L35" s="27">
        <v>59</v>
      </c>
      <c r="M35" s="27">
        <v>1047</v>
      </c>
      <c r="N35" s="27">
        <v>1099</v>
      </c>
      <c r="O35" s="27">
        <v>181</v>
      </c>
      <c r="P35" s="27">
        <v>201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2763</v>
      </c>
      <c r="E36" s="27">
        <f t="shared" si="1"/>
        <v>1188</v>
      </c>
      <c r="F36" s="27">
        <f t="shared" si="2"/>
        <v>1575</v>
      </c>
      <c r="G36" s="27">
        <v>3</v>
      </c>
      <c r="H36" s="27">
        <v>0</v>
      </c>
      <c r="I36" s="27">
        <v>9</v>
      </c>
      <c r="J36" s="27">
        <v>5</v>
      </c>
      <c r="K36" s="27">
        <v>276</v>
      </c>
      <c r="L36" s="27">
        <v>222</v>
      </c>
      <c r="M36" s="27">
        <v>757</v>
      </c>
      <c r="N36" s="27">
        <v>973</v>
      </c>
      <c r="O36" s="27">
        <v>143</v>
      </c>
      <c r="P36" s="27">
        <v>375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28286</v>
      </c>
      <c r="E37" s="27">
        <f t="shared" si="1"/>
        <v>12784</v>
      </c>
      <c r="F37" s="27">
        <f t="shared" si="2"/>
        <v>15502</v>
      </c>
      <c r="G37" s="27">
        <v>189</v>
      </c>
      <c r="H37" s="27">
        <v>167</v>
      </c>
      <c r="I37" s="27">
        <v>862</v>
      </c>
      <c r="J37" s="27">
        <v>765</v>
      </c>
      <c r="K37" s="27">
        <v>3371</v>
      </c>
      <c r="L37" s="27">
        <v>3180</v>
      </c>
      <c r="M37" s="27">
        <v>7741</v>
      </c>
      <c r="N37" s="27">
        <v>10095</v>
      </c>
      <c r="O37" s="27">
        <v>621</v>
      </c>
      <c r="P37" s="27">
        <v>1295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1879</v>
      </c>
      <c r="E38" s="27">
        <f t="shared" si="1"/>
        <v>624</v>
      </c>
      <c r="F38" s="27">
        <f t="shared" si="2"/>
        <v>1255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490</v>
      </c>
      <c r="N38" s="27">
        <v>874</v>
      </c>
      <c r="O38" s="27">
        <v>134</v>
      </c>
      <c r="P38" s="27">
        <v>381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881</v>
      </c>
      <c r="E39" s="27">
        <f t="shared" si="1"/>
        <v>486</v>
      </c>
      <c r="F39" s="27">
        <f t="shared" si="2"/>
        <v>395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440</v>
      </c>
      <c r="N39" s="27">
        <v>357</v>
      </c>
      <c r="O39" s="27">
        <v>46</v>
      </c>
      <c r="P39" s="27">
        <v>38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862</v>
      </c>
      <c r="E40" s="27">
        <f t="shared" si="1"/>
        <v>429</v>
      </c>
      <c r="F40" s="27">
        <f t="shared" si="2"/>
        <v>433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402</v>
      </c>
      <c r="N40" s="27">
        <v>342</v>
      </c>
      <c r="O40" s="27">
        <v>27</v>
      </c>
      <c r="P40" s="27">
        <v>91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5622</v>
      </c>
      <c r="E41" s="27">
        <f t="shared" si="1"/>
        <v>3220</v>
      </c>
      <c r="F41" s="27">
        <f t="shared" si="2"/>
        <v>2402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2865</v>
      </c>
      <c r="N41" s="27">
        <v>1844</v>
      </c>
      <c r="O41" s="27">
        <v>355</v>
      </c>
      <c r="P41" s="27">
        <v>558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1263</v>
      </c>
      <c r="E42" s="27">
        <f t="shared" si="1"/>
        <v>595</v>
      </c>
      <c r="F42" s="27">
        <f t="shared" si="2"/>
        <v>668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524</v>
      </c>
      <c r="N42" s="27">
        <v>558</v>
      </c>
      <c r="O42" s="27">
        <v>71</v>
      </c>
      <c r="P42" s="27">
        <v>110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3592</v>
      </c>
      <c r="E43" s="27">
        <f t="shared" si="1"/>
        <v>2840</v>
      </c>
      <c r="F43" s="27">
        <f t="shared" si="2"/>
        <v>752</v>
      </c>
      <c r="G43" s="27">
        <v>2</v>
      </c>
      <c r="H43" s="27">
        <v>6</v>
      </c>
      <c r="I43" s="27">
        <v>52</v>
      </c>
      <c r="J43" s="27">
        <v>41</v>
      </c>
      <c r="K43" s="27">
        <v>71</v>
      </c>
      <c r="L43" s="27">
        <v>92</v>
      </c>
      <c r="M43" s="27">
        <v>2683</v>
      </c>
      <c r="N43" s="27">
        <v>581</v>
      </c>
      <c r="O43" s="27">
        <v>32</v>
      </c>
      <c r="P43" s="27">
        <v>32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275143</v>
      </c>
      <c r="E44" s="21">
        <f t="shared" ref="E44:E51" si="5">G44+I44+K44+M44+O44</f>
        <v>125832</v>
      </c>
      <c r="F44" s="21">
        <f t="shared" ref="F44:F51" si="6">H44+J44+L44+N44+P44</f>
        <v>149311</v>
      </c>
      <c r="G44" s="21">
        <f>SUM(G45:G51)</f>
        <v>1068</v>
      </c>
      <c r="H44" s="21">
        <f t="shared" ref="H44:P44" si="7">SUM(H45:H51)</f>
        <v>1006</v>
      </c>
      <c r="I44" s="21">
        <f t="shared" si="7"/>
        <v>5761</v>
      </c>
      <c r="J44" s="21">
        <f t="shared" si="7"/>
        <v>5334</v>
      </c>
      <c r="K44" s="21">
        <f t="shared" si="7"/>
        <v>23407</v>
      </c>
      <c r="L44" s="21">
        <f t="shared" si="7"/>
        <v>22133</v>
      </c>
      <c r="M44" s="21">
        <f t="shared" si="7"/>
        <v>83991</v>
      </c>
      <c r="N44" s="21">
        <f t="shared" si="7"/>
        <v>92142</v>
      </c>
      <c r="O44" s="21">
        <f t="shared" si="7"/>
        <v>11605</v>
      </c>
      <c r="P44" s="21">
        <f t="shared" si="7"/>
        <v>28696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242731</v>
      </c>
      <c r="E48" s="27">
        <f t="shared" si="5"/>
        <v>111277</v>
      </c>
      <c r="F48" s="27">
        <f t="shared" si="6"/>
        <v>131454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2020'!F39+'Прил. 11АЛЬФА 2020'!F41+'Прил. 11АЛЬФА 2020'!F33+'Прил. 11АЛЬФА 2020'!F34+'Прил. 11АЛЬФА 2020'!F35+'Прил. 11АЛЬФА 2020'!F38</f>
        <v>876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2020'!G39+'Прил. 11АЛЬФА 2020'!G41+'Прил. 11АЛЬФА 2020'!G33+'Прил. 11АЛЬФА 2020'!G34+'Прил. 11АЛЬФА 2020'!G35+'Прил. 11АЛЬФА 2020'!G38</f>
        <v>835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2020'!H39+'Прил. 11АЛЬФА 2020'!H41+'Прил. 11АЛЬФА 2020'!H33+'Прил. 11АЛЬФА 2020'!H34+'Прил. 11АЛЬФА 2020'!H35+'Прил. 11АЛЬФА 2020'!H38</f>
        <v>4827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2020'!I39+'Прил. 11АЛЬФА 2020'!I41+'Прил. 11АЛЬФА 2020'!I33+'Прил. 11АЛЬФА 2020'!I34+'Прил. 11АЛЬФА 2020'!I35+'Прил. 11АЛЬФА 2020'!I38</f>
        <v>4524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2020'!J39+'Прил. 11АЛЬФА 2020'!J41+'Прил. 11АЛЬФА 2020'!J33+'Прил. 11АЛЬФА 2020'!J34+'Прил. 11АЛЬФА 2020'!J35+'Прил. 11АЛЬФА 2020'!J38</f>
        <v>19602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2020'!K39+'Прил. 11АЛЬФА 2020'!K41+'Прил. 11АЛЬФА 2020'!K33+'Прил. 11АЛЬФА 2020'!K34+'Прил. 11АЛЬФА 2020'!K35+'Прил. 11АЛЬФА 2020'!K38</f>
        <v>18533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2020'!L39+'Прил. 11АЛЬФА 2020'!L41+'Прил. 11АЛЬФА 2020'!L33+'Прил. 11АЛЬФА 2020'!L34+'Прил. 11АЛЬФА 2020'!L35+'Прил. 11АЛЬФА 2020'!L38</f>
        <v>75143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2020'!M39+'Прил. 11АЛЬФА 2020'!M41+'Прил. 11АЛЬФА 2020'!M33+'Прил. 11АЛЬФА 2020'!M34+'Прил. 11АЛЬФА 2020'!M35+'Прил. 11АЛЬФА 2020'!M38</f>
        <v>80566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2020'!N39+'Прил. 11АЛЬФА 2020'!N41+'Прил. 11АЛЬФА 2020'!N33+'Прил. 11АЛЬФА 2020'!N34+'Прил. 11АЛЬФА 2020'!N35+'Прил. 11АЛЬФА 2020'!N38</f>
        <v>10829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2020'!O39+'Прил. 11АЛЬФА 2020'!O41+'Прил. 11АЛЬФА 2020'!O33+'Прил. 11АЛЬФА 2020'!O34+'Прил. 11АЛЬФА 2020'!O35+'Прил. 11АЛЬФА 2020'!O38</f>
        <v>26996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2664</v>
      </c>
      <c r="E49" s="27">
        <f t="shared" si="5"/>
        <v>1153</v>
      </c>
      <c r="F49" s="27">
        <f t="shared" si="6"/>
        <v>1511</v>
      </c>
      <c r="G49" s="26">
        <f>'Прил. 11АЛЬФА 2020'!F36</f>
        <v>2</v>
      </c>
      <c r="H49" s="26">
        <f>'Прил. 11АЛЬФА 2020'!G36</f>
        <v>0</v>
      </c>
      <c r="I49" s="26">
        <f>'Прил. 11АЛЬФА 2020'!H36</f>
        <v>8</v>
      </c>
      <c r="J49" s="26">
        <f>'Прил. 11АЛЬФА 2020'!I36</f>
        <v>6</v>
      </c>
      <c r="K49" s="26">
        <f>'Прил. 11АЛЬФА 2020'!J36</f>
        <v>280</v>
      </c>
      <c r="L49" s="26">
        <f>'Прил. 11АЛЬФА 2020'!K36</f>
        <v>229</v>
      </c>
      <c r="M49" s="26">
        <f>'Прил. 11АЛЬФА 2020'!L36</f>
        <v>723</v>
      </c>
      <c r="N49" s="26">
        <f>'Прил. 11АЛЬФА 2020'!M36</f>
        <v>912</v>
      </c>
      <c r="O49" s="26">
        <f>'Прил. 11АЛЬФА 2020'!N36</f>
        <v>140</v>
      </c>
      <c r="P49" s="26">
        <f>'Прил. 11АЛЬФА 2020'!O36</f>
        <v>364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29748</v>
      </c>
      <c r="E50" s="27">
        <f t="shared" si="5"/>
        <v>13402</v>
      </c>
      <c r="F50" s="27">
        <f t="shared" si="6"/>
        <v>16346</v>
      </c>
      <c r="G50" s="26">
        <f>'Прил. 11АЛЬФА 2020'!F29+'Прил. 11АЛЬФА 2020'!F30+'Прил. 11АЛЬФА 2020'!F31+'Прил. 11АЛЬФА 2020'!F32+'Прил. 11АЛЬФА 2020'!F24</f>
        <v>190</v>
      </c>
      <c r="H50" s="26">
        <f>'Прил. 11АЛЬФА 2020'!G29+'Прил. 11АЛЬФА 2020'!G30+'Прил. 11АЛЬФА 2020'!G31+'Прил. 11АЛЬФА 2020'!G32+'Прил. 11АЛЬФА 2020'!G24</f>
        <v>171</v>
      </c>
      <c r="I50" s="26">
        <f>'Прил. 11АЛЬФА 2020'!H29+'Прил. 11АЛЬФА 2020'!H30+'Прил. 11АЛЬФА 2020'!H31+'Прил. 11АЛЬФА 2020'!H32+'Прил. 11АЛЬФА 2020'!H24</f>
        <v>926</v>
      </c>
      <c r="J50" s="26">
        <f>'Прил. 11АЛЬФА 2020'!I29+'Прил. 11АЛЬФА 2020'!I30+'Прил. 11АЛЬФА 2020'!I31+'Прил. 11АЛЬФА 2020'!I32+'Прил. 11АЛЬФА 2020'!I24</f>
        <v>804</v>
      </c>
      <c r="K50" s="26">
        <f>'Прил. 11АЛЬФА 2020'!J29+'Прил. 11АЛЬФА 2020'!J30+'Прил. 11АЛЬФА 2020'!J31+'Прил. 11АЛЬФА 2020'!J32+'Прил. 11АЛЬФА 2020'!J24</f>
        <v>3525</v>
      </c>
      <c r="L50" s="26">
        <f>'Прил. 11АЛЬФА 2020'!K29+'Прил. 11АЛЬФА 2020'!K30+'Прил. 11АЛЬФА 2020'!K31+'Прил. 11АЛЬФА 2020'!K32+'Прил. 11АЛЬФА 2020'!K24</f>
        <v>3371</v>
      </c>
      <c r="M50" s="26">
        <f>'Прил. 11АЛЬФА 2020'!L29+'Прил. 11АЛЬФА 2020'!L30+'Прил. 11АЛЬФА 2020'!L31+'Прил. 11АЛЬФА 2020'!L32+'Прил. 11АЛЬФА 2020'!L24</f>
        <v>8125</v>
      </c>
      <c r="N50" s="26">
        <f>'Прил. 11АЛЬФА 2020'!M29+'Прил. 11АЛЬФА 2020'!M30+'Прил. 11АЛЬФА 2020'!M31+'Прил. 11АЛЬФА 2020'!M32+'Прил. 11АЛЬФА 2020'!M24</f>
        <v>10664</v>
      </c>
      <c r="O50" s="26">
        <f>'Прил. 11АЛЬФА 2020'!N29+'Прил. 11АЛЬФА 2020'!N30+'Прил. 11АЛЬФА 2020'!N31+'Прил. 11АЛЬФА 2020'!N32+'Прил. 11АЛЬФА 2020'!N24</f>
        <v>636</v>
      </c>
      <c r="P50" s="26">
        <f>'Прил. 11АЛЬФА 2020'!O29+'Прил. 11АЛЬФА 2020'!O30+'Прил. 11АЛЬФА 2020'!O31+'Прил. 11АЛЬФА 2020'!O32+'Прил. 11АЛЬФА 2020'!O24</f>
        <v>1336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124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288496</v>
      </c>
      <c r="D20" s="53">
        <f>'Прил. 11 СОГАЗ 2020'!D20+'Прил. 11АЛЬФА 2020'!D20</f>
        <v>133391</v>
      </c>
      <c r="E20" s="53">
        <f>'Прил. 11 СОГАЗ 2020'!E20+'Прил. 11АЛЬФА 2020'!E20</f>
        <v>155105</v>
      </c>
      <c r="F20" s="53">
        <f>'Прил. 11 СОГАЗ 2020'!F20+'Прил. 11АЛЬФА 2020'!F20</f>
        <v>1136</v>
      </c>
      <c r="G20" s="53">
        <f>'Прил. 11 СОГАЗ 2020'!G20+'Прил. 11АЛЬФА 2020'!G20</f>
        <v>1085</v>
      </c>
      <c r="H20" s="53">
        <f>'Прил. 11 СОГАЗ 2020'!H20+'Прил. 11АЛЬФА 2020'!H20</f>
        <v>5827</v>
      </c>
      <c r="I20" s="53">
        <f>'Прил. 11 СОГАЗ 2020'!I20+'Прил. 11АЛЬФА 2020'!I20</f>
        <v>5621</v>
      </c>
      <c r="J20" s="53">
        <f>'Прил. 11 СОГАЗ 2020'!J20+'Прил. 11АЛЬФА 2020'!J20</f>
        <v>21482</v>
      </c>
      <c r="K20" s="53">
        <f>'Прил. 11 СОГАЗ 2020'!K20+'Прил. 11АЛЬФА 2020'!K20</f>
        <v>19909</v>
      </c>
      <c r="L20" s="53">
        <f>'Прил. 11 СОГАЗ 2020'!L20+'Прил. 11АЛЬФА 2020'!L20</f>
        <v>91373</v>
      </c>
      <c r="M20" s="53">
        <f>'Прил. 11 СОГАЗ 2020'!M20+'Прил. 11АЛЬФА 2020'!M20</f>
        <v>97038</v>
      </c>
      <c r="N20" s="53">
        <f>'Прил. 11 СОГАЗ 2020'!N20+'Прил. 11АЛЬФА 2020'!N20</f>
        <v>13573</v>
      </c>
      <c r="O20" s="53">
        <f>'Прил. 11 СОГАЗ 2020'!O20+'Прил. 11АЛЬФА 2020'!O20</f>
        <v>31452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8209</v>
      </c>
      <c r="D21" s="53">
        <f>'Прил. 11 СОГАЗ 2020'!D21+'Прил. 11АЛЬФА 2020'!D21</f>
        <v>3910</v>
      </c>
      <c r="E21" s="53">
        <f>'Прил. 11 СОГАЗ 2020'!E21+'Прил. 11АЛЬФА 2020'!E21</f>
        <v>4299</v>
      </c>
      <c r="F21" s="53">
        <f>'Прил. 11 СОГАЗ 2020'!F21+'Прил. 11АЛЬФА 2020'!F21</f>
        <v>34</v>
      </c>
      <c r="G21" s="53">
        <f>'Прил. 11 СОГАЗ 2020'!G21+'Прил. 11АЛЬФА 2020'!G21</f>
        <v>29</v>
      </c>
      <c r="H21" s="53">
        <f>'Прил. 11 СОГАЗ 2020'!H21+'Прил. 11АЛЬФА 2020'!H21</f>
        <v>179</v>
      </c>
      <c r="I21" s="53">
        <f>'Прил. 11 СОГАЗ 2020'!I21+'Прил. 11АЛЬФА 2020'!I21</f>
        <v>161</v>
      </c>
      <c r="J21" s="53">
        <f>'Прил. 11 СОГАЗ 2020'!J21+'Прил. 11АЛЬФА 2020'!J21</f>
        <v>705</v>
      </c>
      <c r="K21" s="53">
        <f>'Прил. 11 СОГАЗ 2020'!K21+'Прил. 11АЛЬФА 2020'!K21</f>
        <v>587</v>
      </c>
      <c r="L21" s="53">
        <f>'Прил. 11 СОГАЗ 2020'!L21+'Прил. 11АЛЬФА 2020'!L21</f>
        <v>2688</v>
      </c>
      <c r="M21" s="53">
        <f>'Прил. 11 СОГАЗ 2020'!M21+'Прил. 11АЛЬФА 2020'!M21</f>
        <v>2844</v>
      </c>
      <c r="N21" s="53">
        <f>'Прил. 11 СОГАЗ 2020'!N21+'Прил. 11АЛЬФА 2020'!N21</f>
        <v>304</v>
      </c>
      <c r="O21" s="53">
        <f>'Прил. 11 СОГАЗ 2020'!O21+'Прил. 11АЛЬФА 2020'!O21</f>
        <v>678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48989</v>
      </c>
      <c r="D22" s="53">
        <f>'Прил. 11 СОГАЗ 2020'!D22+'Прил. 11АЛЬФА 2020'!D22</f>
        <v>21103</v>
      </c>
      <c r="E22" s="53">
        <f>'Прил. 11 СОГАЗ 2020'!E22+'Прил. 11АЛЬФА 2020'!E22</f>
        <v>27886</v>
      </c>
      <c r="F22" s="53">
        <f>'Прил. 11 СОГАЗ 2020'!F22+'Прил. 11АЛЬФА 2020'!F22</f>
        <v>318</v>
      </c>
      <c r="G22" s="53">
        <f>'Прил. 11 СОГАЗ 2020'!G22+'Прил. 11АЛЬФА 2020'!G22</f>
        <v>334</v>
      </c>
      <c r="H22" s="53">
        <f>'Прил. 11 СОГАЗ 2020'!H22+'Прил. 11АЛЬФА 2020'!H22</f>
        <v>1447</v>
      </c>
      <c r="I22" s="53">
        <f>'Прил. 11 СОГАЗ 2020'!I22+'Прил. 11АЛЬФА 2020'!I22</f>
        <v>1447</v>
      </c>
      <c r="J22" s="53">
        <f>'Прил. 11 СОГАЗ 2020'!J22+'Прил. 11АЛЬФА 2020'!J22</f>
        <v>5073</v>
      </c>
      <c r="K22" s="53">
        <f>'Прил. 11 СОГАЗ 2020'!K22+'Прил. 11АЛЬФА 2020'!K22</f>
        <v>4980</v>
      </c>
      <c r="L22" s="53">
        <f>'Прил. 11 СОГАЗ 2020'!L22+'Прил. 11АЛЬФА 2020'!L22</f>
        <v>12922</v>
      </c>
      <c r="M22" s="53">
        <f>'Прил. 11 СОГАЗ 2020'!M22+'Прил. 11АЛЬФА 2020'!M22</f>
        <v>18189</v>
      </c>
      <c r="N22" s="53">
        <f>'Прил. 11 СОГАЗ 2020'!N22+'Прил. 11АЛЬФА 2020'!N22</f>
        <v>1343</v>
      </c>
      <c r="O22" s="53">
        <f>'Прил. 11 СОГАЗ 2020'!O22+'Прил. 11АЛЬФА 2020'!O22</f>
        <v>2936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1290</v>
      </c>
      <c r="D24" s="53">
        <f>'Прил. 11 СОГАЗ 2020'!D24+'Прил. 11АЛЬФА 2020'!D24</f>
        <v>640</v>
      </c>
      <c r="E24" s="53">
        <f>'Прил. 11 СОГАЗ 2020'!E24+'Прил. 11АЛЬФА 2020'!E24</f>
        <v>650</v>
      </c>
      <c r="F24" s="53">
        <f>'Прил. 11 СОГАЗ 2020'!F24+'Прил. 11АЛЬФА 2020'!F24</f>
        <v>1</v>
      </c>
      <c r="G24" s="53">
        <f>'Прил. 11 СОГАЗ 2020'!G24+'Прил. 11АЛЬФА 2020'!G24</f>
        <v>2</v>
      </c>
      <c r="H24" s="53">
        <f>'Прил. 11 СОГАЗ 2020'!H24+'Прил. 11АЛЬФА 2020'!H24</f>
        <v>23</v>
      </c>
      <c r="I24" s="53">
        <f>'Прил. 11 СОГАЗ 2020'!I24+'Прил. 11АЛЬФА 2020'!I24</f>
        <v>18</v>
      </c>
      <c r="J24" s="53">
        <f>'Прил. 11 СОГАЗ 2020'!J24+'Прил. 11АЛЬФА 2020'!J24</f>
        <v>95</v>
      </c>
      <c r="K24" s="53">
        <f>'Прил. 11 СОГАЗ 2020'!K24+'Прил. 11АЛЬФА 2020'!K24</f>
        <v>111</v>
      </c>
      <c r="L24" s="53">
        <f>'Прил. 11 СОГАЗ 2020'!L24+'Прил. 11АЛЬФА 2020'!L24</f>
        <v>482</v>
      </c>
      <c r="M24" s="53">
        <f>'Прил. 11 СОГАЗ 2020'!M24+'Прил. 11АЛЬФА 2020'!M24</f>
        <v>465</v>
      </c>
      <c r="N24" s="53">
        <f>'Прил. 11 СОГАЗ 2020'!N24+'Прил. 11АЛЬФА 2020'!N24</f>
        <v>39</v>
      </c>
      <c r="O24" s="53">
        <f>'Прил. 11 СОГАЗ 2020'!O24+'Прил. 11АЛЬФА 2020'!O24</f>
        <v>54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40335</v>
      </c>
      <c r="D25" s="53">
        <f>'Прил. 11 СОГАЗ 2020'!D25+'Прил. 11АЛЬФА 2020'!D25</f>
        <v>19955</v>
      </c>
      <c r="E25" s="53">
        <f>'Прил. 11 СОГАЗ 2020'!E25+'Прил. 11АЛЬФА 2020'!E25</f>
        <v>20380</v>
      </c>
      <c r="F25" s="53">
        <f>'Прил. 11 СОГАЗ 2020'!F25+'Прил. 11АЛЬФА 2020'!F25</f>
        <v>164</v>
      </c>
      <c r="G25" s="53">
        <f>'Прил. 11 СОГАЗ 2020'!G25+'Прил. 11АЛЬФА 2020'!G25</f>
        <v>127</v>
      </c>
      <c r="H25" s="53">
        <f>'Прил. 11 СОГАЗ 2020'!H25+'Прил. 11АЛЬФА 2020'!H25</f>
        <v>732</v>
      </c>
      <c r="I25" s="53">
        <f>'Прил. 11 СОГАЗ 2020'!I25+'Прил. 11АЛЬФА 2020'!I25</f>
        <v>684</v>
      </c>
      <c r="J25" s="53">
        <f>'Прил. 11 СОГАЗ 2020'!J25+'Прил. 11АЛЬФА 2020'!J25</f>
        <v>2939</v>
      </c>
      <c r="K25" s="53">
        <f>'Прил. 11 СОГАЗ 2020'!K25+'Прил. 11АЛЬФА 2020'!K25</f>
        <v>2803</v>
      </c>
      <c r="L25" s="53">
        <f>'Прил. 11 СОГАЗ 2020'!L25+'Прил. 11АЛЬФА 2020'!L25</f>
        <v>14317</v>
      </c>
      <c r="M25" s="53">
        <f>'Прил. 11 СОГАЗ 2020'!M25+'Прил. 11АЛЬФА 2020'!M25</f>
        <v>12693</v>
      </c>
      <c r="N25" s="53">
        <f>'Прил. 11 СОГАЗ 2020'!N25+'Прил. 11АЛЬФА 2020'!N25</f>
        <v>1803</v>
      </c>
      <c r="O25" s="53">
        <f>'Прил. 11 СОГАЗ 2020'!O25+'Прил. 11АЛЬФА 2020'!O25</f>
        <v>4073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552</v>
      </c>
      <c r="D26" s="53">
        <f>'Прил. 11 СОГАЗ 2020'!D26+'Прил. 11АЛЬФА 2020'!D26</f>
        <v>278</v>
      </c>
      <c r="E26" s="53">
        <f>'Прил. 11 СОГАЗ 2020'!E26+'Прил. 11АЛЬФА 2020'!E26</f>
        <v>274</v>
      </c>
      <c r="F26" s="53">
        <f>'Прил. 11 СОГАЗ 2020'!F26+'Прил. 11АЛЬФА 2020'!F26</f>
        <v>0</v>
      </c>
      <c r="G26" s="53">
        <f>'Прил. 11 СОГАЗ 2020'!G26+'Прил. 11АЛЬФА 2020'!G26</f>
        <v>0</v>
      </c>
      <c r="H26" s="53">
        <f>'Прил. 11 СОГАЗ 2020'!H26+'Прил. 11АЛЬФА 2020'!H26</f>
        <v>4</v>
      </c>
      <c r="I26" s="53">
        <f>'Прил. 11 СОГАЗ 2020'!I26+'Прил. 11АЛЬФА 2020'!I26</f>
        <v>5</v>
      </c>
      <c r="J26" s="53">
        <f>'Прил. 11 СОГАЗ 2020'!J26+'Прил. 11АЛЬФА 2020'!J26</f>
        <v>40</v>
      </c>
      <c r="K26" s="53">
        <f>'Прил. 11 СОГАЗ 2020'!K26+'Прил. 11АЛЬФА 2020'!K26</f>
        <v>24</v>
      </c>
      <c r="L26" s="53">
        <f>'Прил. 11 СОГАЗ 2020'!L26+'Прил. 11АЛЬФА 2020'!L26</f>
        <v>209</v>
      </c>
      <c r="M26" s="53">
        <f>'Прил. 11 СОГАЗ 2020'!M26+'Прил. 11АЛЬФА 2020'!M26</f>
        <v>180</v>
      </c>
      <c r="N26" s="53">
        <f>'Прил. 11 СОГАЗ 2020'!N26+'Прил. 11АЛЬФА 2020'!N26</f>
        <v>25</v>
      </c>
      <c r="O26" s="53">
        <f>'Прил. 11 СОГАЗ 2020'!O26+'Прил. 11АЛЬФА 2020'!O26</f>
        <v>65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4330</v>
      </c>
      <c r="D27" s="53">
        <f>'Прил. 11 СОГАЗ 2020'!D27+'Прил. 11АЛЬФА 2020'!D27</f>
        <v>1913</v>
      </c>
      <c r="E27" s="53">
        <f>'Прил. 11 СОГАЗ 2020'!E27+'Прил. 11АЛЬФА 2020'!E27</f>
        <v>2417</v>
      </c>
      <c r="F27" s="53">
        <f>'Прил. 11 СОГАЗ 2020'!F27+'Прил. 11АЛЬФА 2020'!F27</f>
        <v>18</v>
      </c>
      <c r="G27" s="53">
        <f>'Прил. 11 СОГАЗ 2020'!G27+'Прил. 11АЛЬФА 2020'!G27</f>
        <v>19</v>
      </c>
      <c r="H27" s="53">
        <f>'Прил. 11 СОГАЗ 2020'!H27+'Прил. 11АЛЬФА 2020'!H27</f>
        <v>158</v>
      </c>
      <c r="I27" s="53">
        <f>'Прил. 11 СОГАЗ 2020'!I27+'Прил. 11АЛЬФА 2020'!I27</f>
        <v>144</v>
      </c>
      <c r="J27" s="53">
        <f>'Прил. 11 СОГАЗ 2020'!J27+'Прил. 11АЛЬФА 2020'!J27</f>
        <v>552</v>
      </c>
      <c r="K27" s="53">
        <f>'Прил. 11 СОГАЗ 2020'!K27+'Прил. 11АЛЬФА 2020'!K27</f>
        <v>515</v>
      </c>
      <c r="L27" s="53">
        <f>'Прил. 11 СОГАЗ 2020'!L27+'Прил. 11АЛЬФА 2020'!L27</f>
        <v>1132</v>
      </c>
      <c r="M27" s="53">
        <f>'Прил. 11 СОГАЗ 2020'!M27+'Прил. 11АЛЬФА 2020'!M27</f>
        <v>1598</v>
      </c>
      <c r="N27" s="53">
        <f>'Прил. 11 СОГАЗ 2020'!N27+'Прил. 11АЛЬФА 2020'!N27</f>
        <v>53</v>
      </c>
      <c r="O27" s="53">
        <f>'Прил. 11 СОГАЗ 2020'!O27+'Прил. 11АЛЬФА 2020'!O27</f>
        <v>141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32066</v>
      </c>
      <c r="D28" s="53">
        <f>'Прил. 11 СОГАЗ 2020'!D28+'Прил. 11АЛЬФА 2020'!D28</f>
        <v>14677</v>
      </c>
      <c r="E28" s="53">
        <f>'Прил. 11 СОГАЗ 2020'!E28+'Прил. 11АЛЬФА 2020'!E28</f>
        <v>17389</v>
      </c>
      <c r="F28" s="53">
        <f>'Прил. 11 СОГАЗ 2020'!F28+'Прил. 11АЛЬФА 2020'!F28</f>
        <v>178</v>
      </c>
      <c r="G28" s="53">
        <f>'Прил. 11 СОГАЗ 2020'!G28+'Прил. 11АЛЬФА 2020'!G28</f>
        <v>172</v>
      </c>
      <c r="H28" s="53">
        <f>'Прил. 11 СОГАЗ 2020'!H28+'Прил. 11АЛЬФА 2020'!H28</f>
        <v>868</v>
      </c>
      <c r="I28" s="53">
        <f>'Прил. 11 СОГАЗ 2020'!I28+'Прил. 11АЛЬФА 2020'!I28</f>
        <v>850</v>
      </c>
      <c r="J28" s="53">
        <f>'Прил. 11 СОГАЗ 2020'!J28+'Прил. 11АЛЬФА 2020'!J28</f>
        <v>2984</v>
      </c>
      <c r="K28" s="53">
        <f>'Прил. 11 СОГАЗ 2020'!K28+'Прил. 11АЛЬФА 2020'!K28</f>
        <v>2856</v>
      </c>
      <c r="L28" s="53">
        <f>'Прил. 11 СОГАЗ 2020'!L28+'Прил. 11АЛЬФА 2020'!L28</f>
        <v>9743</v>
      </c>
      <c r="M28" s="53">
        <f>'Прил. 11 СОГАЗ 2020'!M28+'Прил. 11АЛЬФА 2020'!M28</f>
        <v>11049</v>
      </c>
      <c r="N28" s="53">
        <f>'Прил. 11 СОГАЗ 2020'!N28+'Прил. 11АЛЬФА 2020'!N28</f>
        <v>904</v>
      </c>
      <c r="O28" s="53">
        <f>'Прил. 11 СОГАЗ 2020'!O28+'Прил. 11АЛЬФА 2020'!O28</f>
        <v>2462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14207</v>
      </c>
      <c r="D29" s="53">
        <f>'Прил. 11 СОГАЗ 2020'!D29+'Прил. 11АЛЬФА 2020'!D29</f>
        <v>6305</v>
      </c>
      <c r="E29" s="53">
        <f>'Прил. 11 СОГАЗ 2020'!E29+'Прил. 11АЛЬФА 2020'!E29</f>
        <v>7902</v>
      </c>
      <c r="F29" s="53">
        <f>'Прил. 11 СОГАЗ 2020'!F29+'Прил. 11АЛЬФА 2020'!F29</f>
        <v>80</v>
      </c>
      <c r="G29" s="53">
        <f>'Прил. 11 СОГАЗ 2020'!G29+'Прил. 11АЛЬФА 2020'!G29</f>
        <v>84</v>
      </c>
      <c r="H29" s="53">
        <f>'Прил. 11 СОГАЗ 2020'!H29+'Прил. 11АЛЬФА 2020'!H29</f>
        <v>418</v>
      </c>
      <c r="I29" s="53">
        <f>'Прил. 11 СОГАЗ 2020'!I29+'Прил. 11АЛЬФА 2020'!I29</f>
        <v>370</v>
      </c>
      <c r="J29" s="53">
        <f>'Прил. 11 СОГАЗ 2020'!J29+'Прил. 11АЛЬФА 2020'!J29</f>
        <v>1527</v>
      </c>
      <c r="K29" s="53">
        <f>'Прил. 11 СОГАЗ 2020'!K29+'Прил. 11АЛЬФА 2020'!K29</f>
        <v>1408</v>
      </c>
      <c r="L29" s="53">
        <f>'Прил. 11 СОГАЗ 2020'!L29+'Прил. 11АЛЬФА 2020'!L29</f>
        <v>3915</v>
      </c>
      <c r="M29" s="53">
        <f>'Прил. 11 СОГАЗ 2020'!M29+'Прил. 11АЛЬФА 2020'!M29</f>
        <v>5168</v>
      </c>
      <c r="N29" s="53">
        <f>'Прил. 11 СОГАЗ 2020'!N29+'Прил. 11АЛЬФА 2020'!N29</f>
        <v>365</v>
      </c>
      <c r="O29" s="53">
        <f>'Прил. 11 СОГАЗ 2020'!O29+'Прил. 11АЛЬФА 2020'!O29</f>
        <v>872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8577</v>
      </c>
      <c r="D30" s="53">
        <f>'Прил. 11 СОГАЗ 2020'!D30+'Прил. 11АЛЬФА 2020'!D30</f>
        <v>3591</v>
      </c>
      <c r="E30" s="53">
        <f>'Прил. 11 СОГАЗ 2020'!E30+'Прил. 11АЛЬФА 2020'!E30</f>
        <v>4986</v>
      </c>
      <c r="F30" s="53">
        <f>'Прил. 11 СОГАЗ 2020'!F30+'Прил. 11АЛЬФА 2020'!F30</f>
        <v>68</v>
      </c>
      <c r="G30" s="53">
        <f>'Прил. 11 СОГАЗ 2020'!G30+'Прил. 11АЛЬФА 2020'!G30</f>
        <v>68</v>
      </c>
      <c r="H30" s="53">
        <f>'Прил. 11 СОГАЗ 2020'!H30+'Прил. 11АЛЬФА 2020'!H30</f>
        <v>414</v>
      </c>
      <c r="I30" s="53">
        <f>'Прил. 11 СОГАЗ 2020'!I30+'Прил. 11АЛЬФА 2020'!I30</f>
        <v>371</v>
      </c>
      <c r="J30" s="53">
        <f>'Прил. 11 СОГАЗ 2020'!J30+'Прил. 11АЛЬФА 2020'!J30</f>
        <v>1164</v>
      </c>
      <c r="K30" s="53">
        <f>'Прил. 11 СОГАЗ 2020'!K30+'Прил. 11АЛЬФА 2020'!K30</f>
        <v>1139</v>
      </c>
      <c r="L30" s="53">
        <f>'Прил. 11 СОГАЗ 2020'!L30+'Прил. 11АЛЬФА 2020'!L30</f>
        <v>1867</v>
      </c>
      <c r="M30" s="53">
        <f>'Прил. 11 СОГАЗ 2020'!M30+'Прил. 11АЛЬФА 2020'!M30</f>
        <v>3257</v>
      </c>
      <c r="N30" s="53">
        <f>'Прил. 11 СОГАЗ 2020'!N30+'Прил. 11АЛЬФА 2020'!N30</f>
        <v>78</v>
      </c>
      <c r="O30" s="53">
        <f>'Прил. 11 СОГАЗ 2020'!O30+'Прил. 11АЛЬФА 2020'!O30</f>
        <v>151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12605</v>
      </c>
      <c r="D31" s="53">
        <f>'Прил. 11 СОГАЗ 2020'!D31+'Прил. 11АЛЬФА 2020'!D31</f>
        <v>5840</v>
      </c>
      <c r="E31" s="53">
        <f>'Прил. 11 СОГАЗ 2020'!E31+'Прил. 11АЛЬФА 2020'!E31</f>
        <v>6765</v>
      </c>
      <c r="F31" s="53">
        <f>'Прил. 11 СОГАЗ 2020'!F31+'Прил. 11АЛЬФА 2020'!F31</f>
        <v>69</v>
      </c>
      <c r="G31" s="53">
        <f>'Прил. 11 СОГАЗ 2020'!G31+'Прил. 11АЛЬФА 2020'!G31</f>
        <v>47</v>
      </c>
      <c r="H31" s="53">
        <f>'Прил. 11 СОГАЗ 2020'!H31+'Прил. 11АЛЬФА 2020'!H31</f>
        <v>351</v>
      </c>
      <c r="I31" s="53">
        <f>'Прил. 11 СОГАЗ 2020'!I31+'Прил. 11АЛЬФА 2020'!I31</f>
        <v>311</v>
      </c>
      <c r="J31" s="53">
        <f>'Прил. 11 СОГАЗ 2020'!J31+'Прил. 11АЛЬФА 2020'!J31</f>
        <v>1293</v>
      </c>
      <c r="K31" s="53">
        <f>'Прил. 11 СОГАЗ 2020'!K31+'Прил. 11АЛЬФА 2020'!K31</f>
        <v>1295</v>
      </c>
      <c r="L31" s="53">
        <f>'Прил. 11 СОГАЗ 2020'!L31+'Прил. 11АЛЬФА 2020'!L31</f>
        <v>3824</v>
      </c>
      <c r="M31" s="53">
        <f>'Прил. 11 СОГАЗ 2020'!M31+'Прил. 11АЛЬФА 2020'!M31</f>
        <v>4485</v>
      </c>
      <c r="N31" s="53">
        <f>'Прил. 11 СОГАЗ 2020'!N31+'Прил. 11АЛЬФА 2020'!N31</f>
        <v>303</v>
      </c>
      <c r="O31" s="53">
        <f>'Прил. 11 СОГАЗ 2020'!O31+'Прил. 11АЛЬФА 2020'!O31</f>
        <v>627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6975</v>
      </c>
      <c r="D32" s="53">
        <f>'Прил. 11 СОГАЗ 2020'!D32+'Прил. 11АЛЬФА 2020'!D32</f>
        <v>3086</v>
      </c>
      <c r="E32" s="53">
        <f>'Прил. 11 СОГАЗ 2020'!E32+'Прил. 11АЛЬФА 2020'!E32</f>
        <v>3889</v>
      </c>
      <c r="F32" s="53">
        <f>'Прил. 11 СОГАЗ 2020'!F32+'Прил. 11АЛЬФА 2020'!F32</f>
        <v>32</v>
      </c>
      <c r="G32" s="53">
        <f>'Прил. 11 СОГАЗ 2020'!G32+'Прил. 11АЛЬФА 2020'!G32</f>
        <v>38</v>
      </c>
      <c r="H32" s="53">
        <f>'Прил. 11 СОГАЗ 2020'!H32+'Прил. 11АЛЬФА 2020'!H32</f>
        <v>231</v>
      </c>
      <c r="I32" s="53">
        <f>'Прил. 11 СОГАЗ 2020'!I32+'Прил. 11АЛЬФА 2020'!I32</f>
        <v>183</v>
      </c>
      <c r="J32" s="53">
        <f>'Прил. 11 СОГАЗ 2020'!J32+'Прил. 11АЛЬФА 2020'!J32</f>
        <v>806</v>
      </c>
      <c r="K32" s="53">
        <f>'Прил. 11 СОГАЗ 2020'!K32+'Прил. 11АЛЬФА 2020'!K32</f>
        <v>759</v>
      </c>
      <c r="L32" s="53">
        <f>'Прил. 11 СОГАЗ 2020'!L32+'Прил. 11АЛЬФА 2020'!L32</f>
        <v>1885</v>
      </c>
      <c r="M32" s="53">
        <f>'Прил. 11 СОГАЗ 2020'!M32+'Прил. 11АЛЬФА 2020'!M32</f>
        <v>2705</v>
      </c>
      <c r="N32" s="53">
        <f>'Прил. 11 СОГАЗ 2020'!N32+'Прил. 11АЛЬФА 2020'!N32</f>
        <v>132</v>
      </c>
      <c r="O32" s="53">
        <f>'Прил. 11 СОГАЗ 2020'!O32+'Прил. 11АЛЬФА 2020'!O32</f>
        <v>204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54111</v>
      </c>
      <c r="D33" s="53">
        <f>'Прил. 11 СОГАЗ 2020'!D33+'Прил. 11АЛЬФА 2020'!D33</f>
        <v>24747</v>
      </c>
      <c r="E33" s="53">
        <f>'Прил. 11 СОГАЗ 2020'!E33+'Прил. 11АЛЬФА 2020'!E33</f>
        <v>29364</v>
      </c>
      <c r="F33" s="53">
        <f>'Прил. 11 СОГАЗ 2020'!F33+'Прил. 11АЛЬФА 2020'!F33</f>
        <v>189</v>
      </c>
      <c r="G33" s="53">
        <f>'Прил. 11 СОГАЗ 2020'!G33+'Прил. 11АЛЬФА 2020'!G33</f>
        <v>189</v>
      </c>
      <c r="H33" s="53">
        <f>'Прил. 11 СОГАЗ 2020'!H33+'Прил. 11АЛЬФА 2020'!H33</f>
        <v>1044</v>
      </c>
      <c r="I33" s="53">
        <f>'Прил. 11 СОГАЗ 2020'!I33+'Прил. 11АЛЬФА 2020'!I33</f>
        <v>953</v>
      </c>
      <c r="J33" s="53">
        <f>'Прил. 11 СОГАЗ 2020'!J33+'Прил. 11АЛЬФА 2020'!J33</f>
        <v>4049</v>
      </c>
      <c r="K33" s="53">
        <f>'Прил. 11 СОГАЗ 2020'!K33+'Прил. 11АЛЬФА 2020'!K33</f>
        <v>3828</v>
      </c>
      <c r="L33" s="53">
        <f>'Прил. 11 СОГАЗ 2020'!L33+'Прил. 11АЛЬФА 2020'!L33</f>
        <v>16841</v>
      </c>
      <c r="M33" s="53">
        <f>'Прил. 11 СОГАЗ 2020'!M33+'Прил. 11АЛЬФА 2020'!M33</f>
        <v>17988</v>
      </c>
      <c r="N33" s="53">
        <f>'Прил. 11 СОГАЗ 2020'!N33+'Прил. 11АЛЬФА 2020'!N33</f>
        <v>2624</v>
      </c>
      <c r="O33" s="53">
        <f>'Прил. 11 СОГАЗ 2020'!O33+'Прил. 11АЛЬФА 2020'!O33</f>
        <v>6406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30851</v>
      </c>
      <c r="D34" s="53">
        <f>'Прил. 11 СОГАЗ 2020'!D34+'Прил. 11АЛЬФА 2020'!D34</f>
        <v>14505</v>
      </c>
      <c r="E34" s="53">
        <f>'Прил. 11 СОГАЗ 2020'!E34+'Прил. 11АЛЬФА 2020'!E34</f>
        <v>16346</v>
      </c>
      <c r="F34" s="53">
        <f>'Прил. 11 СОГАЗ 2020'!F34+'Прил. 11АЛЬФА 2020'!F34</f>
        <v>108</v>
      </c>
      <c r="G34" s="53">
        <f>'Прил. 11 СОГАЗ 2020'!G34+'Прил. 11АЛЬФА 2020'!G34</f>
        <v>97</v>
      </c>
      <c r="H34" s="53">
        <f>'Прил. 11 СОГАЗ 2020'!H34+'Прил. 11АЛЬФА 2020'!H34</f>
        <v>601</v>
      </c>
      <c r="I34" s="53">
        <f>'Прил. 11 СОГАЗ 2020'!I34+'Прил. 11АЛЬФА 2020'!I34</f>
        <v>601</v>
      </c>
      <c r="J34" s="53">
        <f>'Прил. 11 СОГАЗ 2020'!J34+'Прил. 11АЛЬФА 2020'!J34</f>
        <v>2423</v>
      </c>
      <c r="K34" s="53">
        <f>'Прил. 11 СОГАЗ 2020'!K34+'Прил. 11АЛЬФА 2020'!K34</f>
        <v>2285</v>
      </c>
      <c r="L34" s="53">
        <f>'Прил. 11 СОГАЗ 2020'!L34+'Прил. 11АЛЬФА 2020'!L34</f>
        <v>10066</v>
      </c>
      <c r="M34" s="53">
        <f>'Прил. 11 СОГАЗ 2020'!M34+'Прил. 11АЛЬФА 2020'!M34</f>
        <v>10028</v>
      </c>
      <c r="N34" s="53">
        <f>'Прил. 11 СОГАЗ 2020'!N34+'Прил. 11АЛЬФА 2020'!N34</f>
        <v>1307</v>
      </c>
      <c r="O34" s="53">
        <f>'Прил. 11 СОГАЗ 2020'!O34+'Прил. 11АЛЬФА 2020'!O34</f>
        <v>3335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44810</v>
      </c>
      <c r="D35" s="53">
        <f>'Прил. 11 СОГАЗ 2020'!D35+'Прил. 11АЛЬФА 2020'!D35</f>
        <v>20587</v>
      </c>
      <c r="E35" s="53">
        <f>'Прил. 11 СОГАЗ 2020'!E35+'Прил. 11АЛЬФА 2020'!E35</f>
        <v>24223</v>
      </c>
      <c r="F35" s="53">
        <f>'Прил. 11 СОГАЗ 2020'!F35+'Прил. 11АЛЬФА 2020'!F35</f>
        <v>177</v>
      </c>
      <c r="G35" s="53">
        <f>'Прил. 11 СОГАЗ 2020'!G35+'Прил. 11АЛЬФА 2020'!G35</f>
        <v>159</v>
      </c>
      <c r="H35" s="53">
        <f>'Прил. 11 СОГАЗ 2020'!H35+'Прил. 11АЛЬФА 2020'!H35</f>
        <v>833</v>
      </c>
      <c r="I35" s="53">
        <f>'Прил. 11 СОГАЗ 2020'!I35+'Прил. 11АЛЬФА 2020'!I35</f>
        <v>823</v>
      </c>
      <c r="J35" s="53">
        <f>'Прил. 11 СОГАЗ 2020'!J35+'Прил. 11АЛЬФА 2020'!J35</f>
        <v>3495</v>
      </c>
      <c r="K35" s="53">
        <f>'Прил. 11 СОГАЗ 2020'!K35+'Прил. 11АЛЬФА 2020'!K35</f>
        <v>3244</v>
      </c>
      <c r="L35" s="53">
        <f>'Прил. 11 СОГАЗ 2020'!L35+'Прил. 11АЛЬФА 2020'!L35</f>
        <v>13735</v>
      </c>
      <c r="M35" s="53">
        <f>'Прил. 11 СОГАЗ 2020'!M35+'Прил. 11АЛЬФА 2020'!M35</f>
        <v>14538</v>
      </c>
      <c r="N35" s="53">
        <f>'Прил. 11 СОГАЗ 2020'!N35+'Прил. 11АЛЬФА 2020'!N35</f>
        <v>2347</v>
      </c>
      <c r="O35" s="53">
        <f>'Прил. 11 СОГАЗ 2020'!O35+'Прил. 11АЛЬФА 2020'!O35</f>
        <v>5459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16719</v>
      </c>
      <c r="D36" s="53">
        <f>'Прил. 11 СОГАЗ 2020'!D36+'Прил. 11АЛЬФА 2020'!D36</f>
        <v>7861</v>
      </c>
      <c r="E36" s="53">
        <f>'Прил. 11 СОГАЗ 2020'!E36+'Прил. 11АЛЬФА 2020'!E36</f>
        <v>8858</v>
      </c>
      <c r="F36" s="53">
        <f>'Прил. 11 СОГАЗ 2020'!F36+'Прил. 11АЛЬФА 2020'!F36</f>
        <v>68</v>
      </c>
      <c r="G36" s="53">
        <f>'Прил. 11 СОГАЗ 2020'!G36+'Прил. 11АЛЬФА 2020'!G36</f>
        <v>60</v>
      </c>
      <c r="H36" s="53">
        <f>'Прил. 11 СОГАЗ 2020'!H36+'Прил. 11АЛЬФА 2020'!H36</f>
        <v>339</v>
      </c>
      <c r="I36" s="53">
        <f>'Прил. 11 СОГАЗ 2020'!I36+'Прил. 11АЛЬФА 2020'!I36</f>
        <v>282</v>
      </c>
      <c r="J36" s="53">
        <f>'Прил. 11 СОГАЗ 2020'!J36+'Прил. 11АЛЬФА 2020'!J36</f>
        <v>1408</v>
      </c>
      <c r="K36" s="53">
        <f>'Прил. 11 СОГАЗ 2020'!K36+'Прил. 11АЛЬФА 2020'!K36</f>
        <v>1309</v>
      </c>
      <c r="L36" s="53">
        <f>'Прил. 11 СОГАЗ 2020'!L36+'Прил. 11АЛЬФА 2020'!L36</f>
        <v>5242</v>
      </c>
      <c r="M36" s="53">
        <f>'Прил. 11 СОГАЗ 2020'!M36+'Прил. 11АЛЬФА 2020'!M36</f>
        <v>5428</v>
      </c>
      <c r="N36" s="53">
        <f>'Прил. 11 СОГАЗ 2020'!N36+'Прил. 11АЛЬФА 2020'!N36</f>
        <v>804</v>
      </c>
      <c r="O36" s="53">
        <f>'Прил. 11 СОГАЗ 2020'!O36+'Прил. 11АЛЬФА 2020'!O36</f>
        <v>1779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2108</v>
      </c>
      <c r="D37" s="53">
        <f>'Прил. 11 СОГАЗ 2020'!D37+'Прил. 11АЛЬФА 2020'!D37</f>
        <v>997</v>
      </c>
      <c r="E37" s="53">
        <f>'Прил. 11 СОГАЗ 2020'!E37+'Прил. 11АЛЬФА 2020'!E37</f>
        <v>1111</v>
      </c>
      <c r="F37" s="53">
        <f>'Прил. 11 СОГАЗ 2020'!F37+'Прил. 11АЛЬФА 2020'!F37</f>
        <v>6</v>
      </c>
      <c r="G37" s="53">
        <f>'Прил. 11 СОГАЗ 2020'!G37+'Прил. 11АЛЬФА 2020'!G37</f>
        <v>6</v>
      </c>
      <c r="H37" s="53">
        <f>'Прил. 11 СОГАЗ 2020'!H37+'Прил. 11АЛЬФА 2020'!H37</f>
        <v>36</v>
      </c>
      <c r="I37" s="53">
        <f>'Прил. 11 СОГАЗ 2020'!I37+'Прил. 11АЛЬФА 2020'!I37</f>
        <v>35</v>
      </c>
      <c r="J37" s="53">
        <f>'Прил. 11 СОГАЗ 2020'!J37+'Прил. 11АЛЬФА 2020'!J37</f>
        <v>191</v>
      </c>
      <c r="K37" s="53">
        <f>'Прил. 11 СОГАЗ 2020'!K37+'Прил. 11АЛЬФА 2020'!K37</f>
        <v>178</v>
      </c>
      <c r="L37" s="53">
        <f>'Прил. 11 СОГАЗ 2020'!L37+'Прил. 11АЛЬФА 2020'!L37</f>
        <v>671</v>
      </c>
      <c r="M37" s="53">
        <f>'Прил. 11 СОГАЗ 2020'!M37+'Прил. 11АЛЬФА 2020'!M37</f>
        <v>662</v>
      </c>
      <c r="N37" s="53">
        <f>'Прил. 11 СОГАЗ 2020'!N37+'Прил. 11АЛЬФА 2020'!N37</f>
        <v>93</v>
      </c>
      <c r="O37" s="53">
        <f>'Прил. 11 СОГАЗ 2020'!O37+'Прил. 11АЛЬФА 2020'!O37</f>
        <v>230</v>
      </c>
    </row>
    <row r="38" spans="1:15" s="35" customFormat="1" ht="18.75">
      <c r="A38" s="50">
        <v>15</v>
      </c>
      <c r="B38" s="51" t="s">
        <v>102</v>
      </c>
      <c r="C38" s="52">
        <f t="shared" si="0"/>
        <v>5277</v>
      </c>
      <c r="D38" s="53">
        <f>'Прил. 11 СОГАЗ 2020'!D38+'Прил. 11АЛЬФА 2020'!D38</f>
        <v>2492</v>
      </c>
      <c r="E38" s="53">
        <f>'Прил. 11 СОГАЗ 2020'!E38+'Прил. 11АЛЬФА 2020'!E38</f>
        <v>2785</v>
      </c>
      <c r="F38" s="53">
        <f>'Прил. 11 СОГАЗ 2020'!F38+'Прил. 11АЛЬФА 2020'!F38</f>
        <v>7</v>
      </c>
      <c r="G38" s="53">
        <f>'Прил. 11 СОГАЗ 2020'!G38+'Прил. 11АЛЬФА 2020'!G38</f>
        <v>17</v>
      </c>
      <c r="H38" s="53">
        <f>'Прил. 11 СОГАЗ 2020'!H38+'Прил. 11АЛЬФА 2020'!H38</f>
        <v>74</v>
      </c>
      <c r="I38" s="53">
        <f>'Прил. 11 СОГАЗ 2020'!I38+'Прил. 11АЛЬФА 2020'!I38</f>
        <v>69</v>
      </c>
      <c r="J38" s="53">
        <f>'Прил. 11 СОГАЗ 2020'!J38+'Прил. 11АЛЬФА 2020'!J38</f>
        <v>330</v>
      </c>
      <c r="K38" s="53">
        <f>'Прил. 11 СОГАЗ 2020'!K38+'Прил. 11АЛЬФА 2020'!K38</f>
        <v>357</v>
      </c>
      <c r="L38" s="53">
        <f>'Прил. 11 СОГАЗ 2020'!L38+'Прил. 11АЛЬФА 2020'!L38</f>
        <v>1690</v>
      </c>
      <c r="M38" s="53">
        <f>'Прил. 11 СОГАЗ 2020'!M38+'Прил. 11АЛЬФА 2020'!M38</f>
        <v>1586</v>
      </c>
      <c r="N38" s="53">
        <f>'Прил. 11 СОГАЗ 2020'!N38+'Прил. 11АЛЬФА 2020'!N38</f>
        <v>391</v>
      </c>
      <c r="O38" s="53">
        <f>'Прил. 11 СОГАЗ 2020'!O38+'Прил. 11АЛЬФА 2020'!O38</f>
        <v>756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43748</v>
      </c>
      <c r="D39" s="53">
        <f>'Прил. 11 СОГАЗ 2020'!D39+'Прил. 11АЛЬФА 2020'!D39</f>
        <v>19921</v>
      </c>
      <c r="E39" s="53">
        <f>'Прил. 11 СОГАЗ 2020'!E39+'Прил. 11АЛЬФА 2020'!E39</f>
        <v>23827</v>
      </c>
      <c r="F39" s="53">
        <f>'Прил. 11 СОГАЗ 2020'!F39+'Прил. 11АЛЬФА 2020'!F39</f>
        <v>181</v>
      </c>
      <c r="G39" s="53">
        <f>'Прил. 11 СОГАЗ 2020'!G39+'Прил. 11АЛЬФА 2020'!G39</f>
        <v>139</v>
      </c>
      <c r="H39" s="53">
        <f>'Прил. 11 СОГАЗ 2020'!H39+'Прил. 11АЛЬФА 2020'!H39</f>
        <v>898</v>
      </c>
      <c r="I39" s="53">
        <f>'Прил. 11 СОГАЗ 2020'!I39+'Прил. 11АЛЬФА 2020'!I39</f>
        <v>783</v>
      </c>
      <c r="J39" s="53">
        <f>'Прил. 11 СОГАЗ 2020'!J39+'Прил. 11АЛЬФА 2020'!J39</f>
        <v>3485</v>
      </c>
      <c r="K39" s="53">
        <f>'Прил. 11 СОГАЗ 2020'!K39+'Прил. 11АЛЬФА 2020'!K39</f>
        <v>3270</v>
      </c>
      <c r="L39" s="53">
        <f>'Прил. 11 СОГАЗ 2020'!L39+'Прил. 11АЛЬФА 2020'!L39</f>
        <v>13431</v>
      </c>
      <c r="M39" s="53">
        <f>'Прил. 11 СОГАЗ 2020'!M39+'Прил. 11АЛЬФА 2020'!M39</f>
        <v>14701</v>
      </c>
      <c r="N39" s="53">
        <f>'Прил. 11 СОГАЗ 2020'!N39+'Прил. 11АЛЬФА 2020'!N39</f>
        <v>1926</v>
      </c>
      <c r="O39" s="53">
        <f>'Прил. 11 СОГАЗ 2020'!O39+'Прил. 11АЛЬФА 2020'!O39</f>
        <v>4934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27347</v>
      </c>
      <c r="D40" s="53">
        <f>'Прил. 11 СОГАЗ 2020'!D40+'Прил. 11АЛЬФА 2020'!D40</f>
        <v>12341</v>
      </c>
      <c r="E40" s="53">
        <f>'Прил. 11 СОГАЗ 2020'!E40+'Прил. 11АЛЬФА 2020'!E40</f>
        <v>15006</v>
      </c>
      <c r="F40" s="53">
        <f>'Прил. 11 СОГАЗ 2020'!F40+'Прил. 11АЛЬФА 2020'!F40</f>
        <v>124</v>
      </c>
      <c r="G40" s="53">
        <f>'Прил. 11 СОГАЗ 2020'!G40+'Прил. 11АЛЬФА 2020'!G40</f>
        <v>112</v>
      </c>
      <c r="H40" s="53">
        <f>'Прил. 11 СОГАЗ 2020'!H40+'Прил. 11АЛЬФА 2020'!H40</f>
        <v>605</v>
      </c>
      <c r="I40" s="53">
        <f>'Прил. 11 СОГАЗ 2020'!I40+'Прил. 11АЛЬФА 2020'!I40</f>
        <v>548</v>
      </c>
      <c r="J40" s="53">
        <f>'Прил. 11 СОГАЗ 2020'!J40+'Прил. 11АЛЬФА 2020'!J40</f>
        <v>2389</v>
      </c>
      <c r="K40" s="53">
        <f>'Прил. 11 СОГАЗ 2020'!K40+'Прил. 11АЛЬФА 2020'!K40</f>
        <v>2325</v>
      </c>
      <c r="L40" s="53">
        <f>'Прил. 11 СОГАЗ 2020'!L40+'Прил. 11АЛЬФА 2020'!L40</f>
        <v>8172</v>
      </c>
      <c r="M40" s="53">
        <f>'Прил. 11 СОГАЗ 2020'!M40+'Прил. 11АЛЬФА 2020'!M40</f>
        <v>9347</v>
      </c>
      <c r="N40" s="53">
        <f>'Прил. 11 СОГАЗ 2020'!N40+'Прил. 11АЛЬФА 2020'!N40</f>
        <v>1051</v>
      </c>
      <c r="O40" s="53">
        <f>'Прил. 11 СОГАЗ 2020'!O40+'Прил. 11АЛЬФА 2020'!O40</f>
        <v>2674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18861</v>
      </c>
      <c r="D41" s="53">
        <f>'Прил. 11 СОГАЗ 2020'!D41+'Прил. 11АЛЬФА 2020'!D41</f>
        <v>8858</v>
      </c>
      <c r="E41" s="53">
        <f>'Прил. 11 СОГАЗ 2020'!E41+'Прил. 11АЛЬФА 2020'!E41</f>
        <v>10003</v>
      </c>
      <c r="F41" s="53">
        <f>'Прил. 11 СОГАЗ 2020'!F41+'Прил. 11АЛЬФА 2020'!F41</f>
        <v>52</v>
      </c>
      <c r="G41" s="53">
        <f>'Прил. 11 СОГАЗ 2020'!G41+'Прил. 11АЛЬФА 2020'!G41</f>
        <v>59</v>
      </c>
      <c r="H41" s="53">
        <f>'Прил. 11 СОГАЗ 2020'!H41+'Прил. 11АЛЬФА 2020'!H41</f>
        <v>366</v>
      </c>
      <c r="I41" s="53">
        <f>'Прил. 11 СОГАЗ 2020'!I41+'Прил. 11АЛЬФА 2020'!I41</f>
        <v>315</v>
      </c>
      <c r="J41" s="53">
        <f>'Прил. 11 СОГАЗ 2020'!J41+'Прил. 11АЛЬФА 2020'!J41</f>
        <v>1444</v>
      </c>
      <c r="K41" s="53">
        <f>'Прил. 11 СОГАЗ 2020'!K41+'Прил. 11АЛЬФА 2020'!K41</f>
        <v>1371</v>
      </c>
      <c r="L41" s="53">
        <f>'Прил. 11 СОГАЗ 2020'!L41+'Прил. 11АЛЬФА 2020'!L41</f>
        <v>6039</v>
      </c>
      <c r="M41" s="53">
        <f>'Прил. 11 СОГАЗ 2020'!M41+'Прил. 11АЛЬФА 2020'!M41</f>
        <v>6085</v>
      </c>
      <c r="N41" s="53">
        <f>'Прил. 11 СОГАЗ 2020'!N41+'Прил. 11АЛЬФА 2020'!N41</f>
        <v>957</v>
      </c>
      <c r="O41" s="53">
        <f>'Прил. 11 СОГАЗ 2020'!O41+'Прил. 11АЛЬФА 2020'!O41</f>
        <v>2173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10268</v>
      </c>
      <c r="D42" s="53">
        <f>'Прил. 11 СОГАЗ 2020'!D42+'Прил. 11АЛЬФА 2020'!D42</f>
        <v>5072</v>
      </c>
      <c r="E42" s="53">
        <f>'Прил. 11 СОГАЗ 2020'!E42+'Прил. 11АЛЬФА 2020'!E42</f>
        <v>5196</v>
      </c>
      <c r="F42" s="53">
        <f>'Прил. 11 СОГАЗ 2020'!F42+'Прил. 11АЛЬФА 2020'!F42</f>
        <v>33</v>
      </c>
      <c r="G42" s="53">
        <f>'Прил. 11 СОГАЗ 2020'!G42+'Прил. 11АЛЬФА 2020'!G42</f>
        <v>34</v>
      </c>
      <c r="H42" s="53">
        <f>'Прил. 11 СОГАЗ 2020'!H42+'Прил. 11АЛЬФА 2020'!H42</f>
        <v>165</v>
      </c>
      <c r="I42" s="53">
        <f>'Прил. 11 СОГАЗ 2020'!I42+'Прил. 11АЛЬФА 2020'!I42</f>
        <v>181</v>
      </c>
      <c r="J42" s="53">
        <f>'Прил. 11 СОГАЗ 2020'!J42+'Прил. 11АЛЬФА 2020'!J42</f>
        <v>798</v>
      </c>
      <c r="K42" s="53">
        <f>'Прил. 11 СОГАЗ 2020'!K42+'Прил. 11АЛЬФА 2020'!K42</f>
        <v>715</v>
      </c>
      <c r="L42" s="53">
        <f>'Прил. 11 СОГАЗ 2020'!L42+'Прил. 11АЛЬФА 2020'!L42</f>
        <v>3584</v>
      </c>
      <c r="M42" s="53">
        <f>'Прил. 11 СОГАЗ 2020'!M42+'Прил. 11АЛЬФА 2020'!M42</f>
        <v>3090</v>
      </c>
      <c r="N42" s="53">
        <f>'Прил. 11 СОГАЗ 2020'!N42+'Прил. 11АЛЬФА 2020'!N42</f>
        <v>492</v>
      </c>
      <c r="O42" s="53">
        <f>'Прил. 11 СОГАЗ 2020'!O42+'Прил. 11АЛЬФА 2020'!O42</f>
        <v>1176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709862</v>
      </c>
      <c r="D43" s="52">
        <f t="shared" si="2"/>
        <v>326885</v>
      </c>
      <c r="E43" s="52">
        <f t="shared" si="2"/>
        <v>382977</v>
      </c>
      <c r="F43" s="52">
        <f t="shared" si="2"/>
        <v>3003</v>
      </c>
      <c r="G43" s="52">
        <f t="shared" si="2"/>
        <v>2842</v>
      </c>
      <c r="H43" s="52">
        <f t="shared" si="2"/>
        <v>15394</v>
      </c>
      <c r="I43" s="52">
        <f t="shared" si="2"/>
        <v>14554</v>
      </c>
      <c r="J43" s="52">
        <f t="shared" si="2"/>
        <v>57736</v>
      </c>
      <c r="K43" s="52">
        <f t="shared" si="2"/>
        <v>54479</v>
      </c>
      <c r="L43" s="52">
        <f t="shared" si="2"/>
        <v>220260</v>
      </c>
      <c r="M43" s="52">
        <f t="shared" si="2"/>
        <v>239438</v>
      </c>
      <c r="N43" s="52">
        <f t="shared" si="2"/>
        <v>30492</v>
      </c>
      <c r="O43" s="52">
        <f t="shared" si="2"/>
        <v>71664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5" zoomScale="61" zoomScaleNormal="61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124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228244</v>
      </c>
      <c r="D20" s="53">
        <f t="shared" ref="D20:D42" si="1">F20+H20+J20+L20+N20</f>
        <v>104597</v>
      </c>
      <c r="E20" s="53">
        <f t="shared" ref="E20:E42" si="2">G20+I20+K20+M20+O20</f>
        <v>123647</v>
      </c>
      <c r="F20" s="53">
        <v>904</v>
      </c>
      <c r="G20" s="53">
        <v>849</v>
      </c>
      <c r="H20" s="53">
        <v>4592</v>
      </c>
      <c r="I20" s="53">
        <v>4488</v>
      </c>
      <c r="J20" s="53">
        <v>17856</v>
      </c>
      <c r="K20" s="53">
        <v>16402</v>
      </c>
      <c r="L20" s="53">
        <v>70159</v>
      </c>
      <c r="M20" s="53">
        <v>75932</v>
      </c>
      <c r="N20" s="53">
        <v>11086</v>
      </c>
      <c r="O20" s="53">
        <v>25976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4693</v>
      </c>
      <c r="D21" s="53">
        <f t="shared" si="1"/>
        <v>2204</v>
      </c>
      <c r="E21" s="53">
        <f t="shared" si="2"/>
        <v>2489</v>
      </c>
      <c r="F21" s="53">
        <v>22</v>
      </c>
      <c r="G21" s="53">
        <v>23</v>
      </c>
      <c r="H21" s="53">
        <v>125</v>
      </c>
      <c r="I21" s="53">
        <v>113</v>
      </c>
      <c r="J21" s="53">
        <v>374</v>
      </c>
      <c r="K21" s="53">
        <v>294</v>
      </c>
      <c r="L21" s="53">
        <v>1501</v>
      </c>
      <c r="M21" s="53">
        <v>1694</v>
      </c>
      <c r="N21" s="53">
        <v>182</v>
      </c>
      <c r="O21" s="53">
        <v>365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26243</v>
      </c>
      <c r="D22" s="53">
        <f t="shared" si="1"/>
        <v>11174</v>
      </c>
      <c r="E22" s="53">
        <f t="shared" si="2"/>
        <v>15069</v>
      </c>
      <c r="F22" s="53">
        <v>249</v>
      </c>
      <c r="G22" s="53">
        <v>258</v>
      </c>
      <c r="H22" s="53">
        <v>874</v>
      </c>
      <c r="I22" s="53">
        <v>870</v>
      </c>
      <c r="J22" s="53">
        <v>2525</v>
      </c>
      <c r="K22" s="53">
        <v>2509</v>
      </c>
      <c r="L22" s="53">
        <v>6806</v>
      </c>
      <c r="M22" s="53">
        <v>10065</v>
      </c>
      <c r="N22" s="53">
        <v>720</v>
      </c>
      <c r="O22" s="53">
        <v>1367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70</v>
      </c>
      <c r="D24" s="53">
        <f t="shared" si="1"/>
        <v>38</v>
      </c>
      <c r="E24" s="53">
        <f t="shared" si="2"/>
        <v>32</v>
      </c>
      <c r="F24" s="53">
        <v>0</v>
      </c>
      <c r="G24" s="53">
        <v>1</v>
      </c>
      <c r="H24" s="53">
        <v>1</v>
      </c>
      <c r="I24" s="53">
        <v>1</v>
      </c>
      <c r="J24" s="53">
        <v>2</v>
      </c>
      <c r="K24" s="53">
        <v>4</v>
      </c>
      <c r="L24" s="53">
        <v>34</v>
      </c>
      <c r="M24" s="53">
        <v>23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37363</v>
      </c>
      <c r="D25" s="53">
        <f t="shared" si="1"/>
        <v>18095</v>
      </c>
      <c r="E25" s="53">
        <f t="shared" si="2"/>
        <v>19268</v>
      </c>
      <c r="F25" s="53">
        <v>155</v>
      </c>
      <c r="G25" s="53">
        <v>119</v>
      </c>
      <c r="H25" s="53">
        <v>716</v>
      </c>
      <c r="I25" s="53">
        <v>664</v>
      </c>
      <c r="J25" s="53">
        <v>2829</v>
      </c>
      <c r="K25" s="53">
        <v>2705</v>
      </c>
      <c r="L25" s="53">
        <v>12680</v>
      </c>
      <c r="M25" s="53">
        <v>11851</v>
      </c>
      <c r="N25" s="53">
        <v>1715</v>
      </c>
      <c r="O25" s="53">
        <v>3929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534</v>
      </c>
      <c r="D26" s="53">
        <f t="shared" si="1"/>
        <v>268</v>
      </c>
      <c r="E26" s="53">
        <f t="shared" si="2"/>
        <v>266</v>
      </c>
      <c r="F26" s="53">
        <v>0</v>
      </c>
      <c r="G26" s="53">
        <v>0</v>
      </c>
      <c r="H26" s="53">
        <v>4</v>
      </c>
      <c r="I26" s="53">
        <v>5</v>
      </c>
      <c r="J26" s="53">
        <v>39</v>
      </c>
      <c r="K26" s="53">
        <v>24</v>
      </c>
      <c r="L26" s="53">
        <v>200</v>
      </c>
      <c r="M26" s="53">
        <v>172</v>
      </c>
      <c r="N26" s="53">
        <v>25</v>
      </c>
      <c r="O26" s="53">
        <v>65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522</v>
      </c>
      <c r="D27" s="53">
        <f t="shared" si="1"/>
        <v>225</v>
      </c>
      <c r="E27" s="53">
        <f t="shared" si="2"/>
        <v>297</v>
      </c>
      <c r="F27" s="53">
        <v>0</v>
      </c>
      <c r="G27" s="53">
        <v>2</v>
      </c>
      <c r="H27" s="53">
        <v>3</v>
      </c>
      <c r="I27" s="53">
        <v>5</v>
      </c>
      <c r="J27" s="53">
        <v>49</v>
      </c>
      <c r="K27" s="53">
        <v>44</v>
      </c>
      <c r="L27" s="53">
        <v>156</v>
      </c>
      <c r="M27" s="53">
        <v>219</v>
      </c>
      <c r="N27" s="53">
        <v>17</v>
      </c>
      <c r="O27" s="53">
        <v>27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31733</v>
      </c>
      <c r="D28" s="53">
        <f t="shared" si="1"/>
        <v>14439</v>
      </c>
      <c r="E28" s="53">
        <f t="shared" si="2"/>
        <v>17294</v>
      </c>
      <c r="F28" s="53">
        <v>178</v>
      </c>
      <c r="G28" s="53">
        <v>169</v>
      </c>
      <c r="H28" s="53">
        <v>867</v>
      </c>
      <c r="I28" s="53">
        <v>849</v>
      </c>
      <c r="J28" s="53">
        <v>2977</v>
      </c>
      <c r="K28" s="53">
        <v>2841</v>
      </c>
      <c r="L28" s="53">
        <v>9519</v>
      </c>
      <c r="M28" s="53">
        <v>10977</v>
      </c>
      <c r="N28" s="53">
        <v>898</v>
      </c>
      <c r="O28" s="53">
        <v>2458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5136</v>
      </c>
      <c r="D29" s="53">
        <f t="shared" si="1"/>
        <v>2202</v>
      </c>
      <c r="E29" s="53">
        <f t="shared" si="2"/>
        <v>2934</v>
      </c>
      <c r="F29" s="53">
        <v>18</v>
      </c>
      <c r="G29" s="53">
        <v>29</v>
      </c>
      <c r="H29" s="53">
        <v>201</v>
      </c>
      <c r="I29" s="53">
        <v>174</v>
      </c>
      <c r="J29" s="53">
        <v>476</v>
      </c>
      <c r="K29" s="53">
        <v>486</v>
      </c>
      <c r="L29" s="53">
        <v>1398</v>
      </c>
      <c r="M29" s="53">
        <v>1981</v>
      </c>
      <c r="N29" s="53">
        <v>109</v>
      </c>
      <c r="O29" s="53">
        <v>264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4255</v>
      </c>
      <c r="D30" s="53">
        <f t="shared" si="1"/>
        <v>1735</v>
      </c>
      <c r="E30" s="53">
        <f t="shared" si="2"/>
        <v>2520</v>
      </c>
      <c r="F30" s="53">
        <v>36</v>
      </c>
      <c r="G30" s="53">
        <v>34</v>
      </c>
      <c r="H30" s="53">
        <v>272</v>
      </c>
      <c r="I30" s="53">
        <v>242</v>
      </c>
      <c r="J30" s="53">
        <v>493</v>
      </c>
      <c r="K30" s="53">
        <v>464</v>
      </c>
      <c r="L30" s="53">
        <v>896</v>
      </c>
      <c r="M30" s="53">
        <v>1713</v>
      </c>
      <c r="N30" s="53">
        <v>38</v>
      </c>
      <c r="O30" s="53">
        <v>67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3424</v>
      </c>
      <c r="D31" s="53">
        <f t="shared" si="1"/>
        <v>1624</v>
      </c>
      <c r="E31" s="53">
        <f t="shared" si="2"/>
        <v>1800</v>
      </c>
      <c r="F31" s="53">
        <v>4</v>
      </c>
      <c r="G31" s="53">
        <v>4</v>
      </c>
      <c r="H31" s="53">
        <v>34</v>
      </c>
      <c r="I31" s="53">
        <v>28</v>
      </c>
      <c r="J31" s="53">
        <v>304</v>
      </c>
      <c r="K31" s="53">
        <v>302</v>
      </c>
      <c r="L31" s="53">
        <v>1175</v>
      </c>
      <c r="M31" s="53">
        <v>1264</v>
      </c>
      <c r="N31" s="53">
        <v>107</v>
      </c>
      <c r="O31" s="53">
        <v>202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1021</v>
      </c>
      <c r="D32" s="53">
        <f t="shared" si="1"/>
        <v>461</v>
      </c>
      <c r="E32" s="53">
        <f t="shared" si="2"/>
        <v>560</v>
      </c>
      <c r="F32" s="53">
        <v>2</v>
      </c>
      <c r="G32" s="53">
        <v>0</v>
      </c>
      <c r="H32" s="53">
        <v>3</v>
      </c>
      <c r="I32" s="53">
        <v>4</v>
      </c>
      <c r="J32" s="53">
        <v>85</v>
      </c>
      <c r="K32" s="53">
        <v>85</v>
      </c>
      <c r="L32" s="53">
        <v>345</v>
      </c>
      <c r="M32" s="53">
        <v>435</v>
      </c>
      <c r="N32" s="53">
        <v>26</v>
      </c>
      <c r="O32" s="53">
        <v>36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28546</v>
      </c>
      <c r="D33" s="53">
        <f t="shared" si="1"/>
        <v>13447</v>
      </c>
      <c r="E33" s="53">
        <f t="shared" si="2"/>
        <v>15099</v>
      </c>
      <c r="F33" s="53">
        <v>159</v>
      </c>
      <c r="G33" s="53">
        <v>158</v>
      </c>
      <c r="H33" s="53">
        <v>626</v>
      </c>
      <c r="I33" s="53">
        <v>553</v>
      </c>
      <c r="J33" s="53">
        <v>1819</v>
      </c>
      <c r="K33" s="53">
        <v>1768</v>
      </c>
      <c r="L33" s="53">
        <v>9544</v>
      </c>
      <c r="M33" s="53">
        <v>9919</v>
      </c>
      <c r="N33" s="53">
        <v>1299</v>
      </c>
      <c r="O33" s="53">
        <v>2701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20382</v>
      </c>
      <c r="D34" s="53">
        <f t="shared" si="1"/>
        <v>9989</v>
      </c>
      <c r="E34" s="53">
        <f t="shared" si="2"/>
        <v>10393</v>
      </c>
      <c r="F34" s="53">
        <v>90</v>
      </c>
      <c r="G34" s="53">
        <v>85</v>
      </c>
      <c r="H34" s="53">
        <v>415</v>
      </c>
      <c r="I34" s="53">
        <v>401</v>
      </c>
      <c r="J34" s="53">
        <v>1533</v>
      </c>
      <c r="K34" s="53">
        <v>1449</v>
      </c>
      <c r="L34" s="53">
        <v>7154</v>
      </c>
      <c r="M34" s="53">
        <v>6723</v>
      </c>
      <c r="N34" s="53">
        <v>797</v>
      </c>
      <c r="O34" s="53">
        <v>1735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2586</v>
      </c>
      <c r="D35" s="53">
        <f t="shared" si="1"/>
        <v>1342</v>
      </c>
      <c r="E35" s="53">
        <f t="shared" si="2"/>
        <v>1244</v>
      </c>
      <c r="F35" s="53">
        <v>2</v>
      </c>
      <c r="G35" s="53">
        <v>1</v>
      </c>
      <c r="H35" s="53">
        <v>11</v>
      </c>
      <c r="I35" s="53">
        <v>4</v>
      </c>
      <c r="J35" s="53">
        <v>117</v>
      </c>
      <c r="K35" s="53">
        <v>101</v>
      </c>
      <c r="L35" s="53">
        <v>1081</v>
      </c>
      <c r="M35" s="53">
        <v>943</v>
      </c>
      <c r="N35" s="53">
        <v>131</v>
      </c>
      <c r="O35" s="53">
        <v>195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14055</v>
      </c>
      <c r="D36" s="53">
        <f t="shared" si="1"/>
        <v>6708</v>
      </c>
      <c r="E36" s="53">
        <f t="shared" si="2"/>
        <v>7347</v>
      </c>
      <c r="F36" s="53">
        <v>66</v>
      </c>
      <c r="G36" s="53">
        <v>60</v>
      </c>
      <c r="H36" s="53">
        <v>331</v>
      </c>
      <c r="I36" s="53">
        <v>276</v>
      </c>
      <c r="J36" s="53">
        <v>1128</v>
      </c>
      <c r="K36" s="53">
        <v>1080</v>
      </c>
      <c r="L36" s="53">
        <v>4519</v>
      </c>
      <c r="M36" s="53">
        <v>4516</v>
      </c>
      <c r="N36" s="53">
        <v>664</v>
      </c>
      <c r="O36" s="53">
        <v>1415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1628</v>
      </c>
      <c r="D37" s="53">
        <f t="shared" si="1"/>
        <v>757</v>
      </c>
      <c r="E37" s="53">
        <f t="shared" si="2"/>
        <v>871</v>
      </c>
      <c r="F37" s="53">
        <v>6</v>
      </c>
      <c r="G37" s="53">
        <v>6</v>
      </c>
      <c r="H37" s="53">
        <v>35</v>
      </c>
      <c r="I37" s="53">
        <v>34</v>
      </c>
      <c r="J37" s="53">
        <v>135</v>
      </c>
      <c r="K37" s="53">
        <v>137</v>
      </c>
      <c r="L37" s="53">
        <v>514</v>
      </c>
      <c r="M37" s="53">
        <v>526</v>
      </c>
      <c r="N37" s="53">
        <v>67</v>
      </c>
      <c r="O37" s="53">
        <v>168</v>
      </c>
    </row>
    <row r="38" spans="1:15" s="35" customFormat="1" ht="18.75">
      <c r="A38" s="50">
        <v>15</v>
      </c>
      <c r="B38" s="51" t="s">
        <v>102</v>
      </c>
      <c r="C38" s="52">
        <f t="shared" si="0"/>
        <v>135</v>
      </c>
      <c r="D38" s="53">
        <f t="shared" si="1"/>
        <v>82</v>
      </c>
      <c r="E38" s="53">
        <f t="shared" si="2"/>
        <v>53</v>
      </c>
      <c r="F38" s="53">
        <v>0</v>
      </c>
      <c r="G38" s="53">
        <v>1</v>
      </c>
      <c r="H38" s="53">
        <v>2</v>
      </c>
      <c r="I38" s="53">
        <v>0</v>
      </c>
      <c r="J38" s="53">
        <v>5</v>
      </c>
      <c r="K38" s="53">
        <v>8</v>
      </c>
      <c r="L38" s="53">
        <v>69</v>
      </c>
      <c r="M38" s="53">
        <v>40</v>
      </c>
      <c r="N38" s="53">
        <v>6</v>
      </c>
      <c r="O38" s="53">
        <v>4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18723</v>
      </c>
      <c r="D39" s="53">
        <f t="shared" si="1"/>
        <v>8945</v>
      </c>
      <c r="E39" s="53">
        <f t="shared" si="2"/>
        <v>9778</v>
      </c>
      <c r="F39" s="53">
        <v>37</v>
      </c>
      <c r="G39" s="53">
        <v>32</v>
      </c>
      <c r="H39" s="53">
        <v>424</v>
      </c>
      <c r="I39" s="53">
        <v>400</v>
      </c>
      <c r="J39" s="53">
        <v>1254</v>
      </c>
      <c r="K39" s="53">
        <v>1190</v>
      </c>
      <c r="L39" s="53">
        <v>6427</v>
      </c>
      <c r="M39" s="53">
        <v>6412</v>
      </c>
      <c r="N39" s="53">
        <v>803</v>
      </c>
      <c r="O39" s="53">
        <v>1744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11037</v>
      </c>
      <c r="D40" s="53">
        <f t="shared" si="1"/>
        <v>5230</v>
      </c>
      <c r="E40" s="53">
        <f t="shared" si="2"/>
        <v>5807</v>
      </c>
      <c r="F40" s="53">
        <v>34</v>
      </c>
      <c r="G40" s="53">
        <v>30</v>
      </c>
      <c r="H40" s="53">
        <v>260</v>
      </c>
      <c r="I40" s="53">
        <v>255</v>
      </c>
      <c r="J40" s="53">
        <v>828</v>
      </c>
      <c r="K40" s="53">
        <v>867</v>
      </c>
      <c r="L40" s="53">
        <v>3695</v>
      </c>
      <c r="M40" s="53">
        <v>3891</v>
      </c>
      <c r="N40" s="53">
        <v>413</v>
      </c>
      <c r="O40" s="53">
        <v>764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432</v>
      </c>
      <c r="D41" s="53">
        <f t="shared" si="1"/>
        <v>248</v>
      </c>
      <c r="E41" s="53">
        <f t="shared" si="2"/>
        <v>184</v>
      </c>
      <c r="F41" s="53">
        <v>0</v>
      </c>
      <c r="G41" s="53">
        <v>1</v>
      </c>
      <c r="H41" s="53">
        <v>0</v>
      </c>
      <c r="I41" s="53">
        <v>1</v>
      </c>
      <c r="J41" s="53">
        <v>19</v>
      </c>
      <c r="K41" s="53">
        <v>16</v>
      </c>
      <c r="L41" s="53">
        <v>214</v>
      </c>
      <c r="M41" s="53">
        <v>145</v>
      </c>
      <c r="N41" s="53">
        <v>15</v>
      </c>
      <c r="O41" s="53">
        <v>21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812</v>
      </c>
      <c r="D42" s="53">
        <f t="shared" si="1"/>
        <v>472</v>
      </c>
      <c r="E42" s="53">
        <f t="shared" si="2"/>
        <v>340</v>
      </c>
      <c r="F42" s="53">
        <v>1</v>
      </c>
      <c r="G42" s="53">
        <v>3</v>
      </c>
      <c r="H42" s="53">
        <v>1</v>
      </c>
      <c r="I42" s="53">
        <v>5</v>
      </c>
      <c r="J42" s="53">
        <v>30</v>
      </c>
      <c r="K42" s="53">
        <v>25</v>
      </c>
      <c r="L42" s="53">
        <v>398</v>
      </c>
      <c r="M42" s="53">
        <v>247</v>
      </c>
      <c r="N42" s="53">
        <v>42</v>
      </c>
      <c r="O42" s="53">
        <v>60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434719</v>
      </c>
      <c r="D43" s="52">
        <f t="shared" si="4"/>
        <v>201053</v>
      </c>
      <c r="E43" s="52">
        <f t="shared" si="4"/>
        <v>233666</v>
      </c>
      <c r="F43" s="52">
        <f t="shared" si="4"/>
        <v>1935</v>
      </c>
      <c r="G43" s="52">
        <f t="shared" si="4"/>
        <v>1836</v>
      </c>
      <c r="H43" s="52">
        <f t="shared" si="4"/>
        <v>9633</v>
      </c>
      <c r="I43" s="52">
        <f t="shared" si="4"/>
        <v>9220</v>
      </c>
      <c r="J43" s="52">
        <f t="shared" si="4"/>
        <v>34329</v>
      </c>
      <c r="K43" s="52">
        <f t="shared" si="4"/>
        <v>32346</v>
      </c>
      <c r="L43" s="52">
        <f t="shared" si="4"/>
        <v>136269</v>
      </c>
      <c r="M43" s="52">
        <f t="shared" si="4"/>
        <v>147296</v>
      </c>
      <c r="N43" s="52">
        <f t="shared" si="4"/>
        <v>18887</v>
      </c>
      <c r="O43" s="52">
        <f t="shared" si="4"/>
        <v>42968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E45:I45"/>
    <mergeCell ref="A49:C49"/>
    <mergeCell ref="E49:I49"/>
    <mergeCell ref="E46:I46"/>
    <mergeCell ref="A48:C48"/>
    <mergeCell ref="E48:I48"/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9"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124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60252</v>
      </c>
      <c r="D20" s="53">
        <f t="shared" ref="D20:D42" si="1">F20+H20+J20+L20+N20</f>
        <v>28794</v>
      </c>
      <c r="E20" s="53">
        <f t="shared" ref="E20:E42" si="2">G20+I20+K20+M20+O20</f>
        <v>31458</v>
      </c>
      <c r="F20" s="53">
        <v>232</v>
      </c>
      <c r="G20" s="53">
        <v>236</v>
      </c>
      <c r="H20" s="53">
        <v>1235</v>
      </c>
      <c r="I20" s="53">
        <v>1133</v>
      </c>
      <c r="J20" s="53">
        <v>3626</v>
      </c>
      <c r="K20" s="53">
        <v>3507</v>
      </c>
      <c r="L20" s="53">
        <v>21214</v>
      </c>
      <c r="M20" s="53">
        <v>21106</v>
      </c>
      <c r="N20" s="53">
        <v>2487</v>
      </c>
      <c r="O20" s="53">
        <v>5476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3516</v>
      </c>
      <c r="D21" s="53">
        <f t="shared" si="1"/>
        <v>1706</v>
      </c>
      <c r="E21" s="53">
        <f t="shared" si="2"/>
        <v>1810</v>
      </c>
      <c r="F21" s="53">
        <v>12</v>
      </c>
      <c r="G21" s="53">
        <v>6</v>
      </c>
      <c r="H21" s="53">
        <v>54</v>
      </c>
      <c r="I21" s="53">
        <v>48</v>
      </c>
      <c r="J21" s="53">
        <v>331</v>
      </c>
      <c r="K21" s="53">
        <v>293</v>
      </c>
      <c r="L21" s="53">
        <v>1187</v>
      </c>
      <c r="M21" s="53">
        <v>1150</v>
      </c>
      <c r="N21" s="53">
        <v>122</v>
      </c>
      <c r="O21" s="53">
        <v>313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22746</v>
      </c>
      <c r="D22" s="53">
        <f t="shared" si="1"/>
        <v>9929</v>
      </c>
      <c r="E22" s="53">
        <f t="shared" si="2"/>
        <v>12817</v>
      </c>
      <c r="F22" s="53">
        <v>69</v>
      </c>
      <c r="G22" s="53">
        <v>76</v>
      </c>
      <c r="H22" s="53">
        <v>573</v>
      </c>
      <c r="I22" s="53">
        <v>577</v>
      </c>
      <c r="J22" s="53">
        <v>2548</v>
      </c>
      <c r="K22" s="53">
        <v>2471</v>
      </c>
      <c r="L22" s="53">
        <v>6116</v>
      </c>
      <c r="M22" s="53">
        <v>8124</v>
      </c>
      <c r="N22" s="53">
        <v>623</v>
      </c>
      <c r="O22" s="53">
        <v>1569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1220</v>
      </c>
      <c r="D24" s="53">
        <f t="shared" si="1"/>
        <v>602</v>
      </c>
      <c r="E24" s="53">
        <f t="shared" si="2"/>
        <v>618</v>
      </c>
      <c r="F24" s="53">
        <v>1</v>
      </c>
      <c r="G24" s="53">
        <v>1</v>
      </c>
      <c r="H24" s="53">
        <v>22</v>
      </c>
      <c r="I24" s="53">
        <v>17</v>
      </c>
      <c r="J24" s="53">
        <v>93</v>
      </c>
      <c r="K24" s="53">
        <v>107</v>
      </c>
      <c r="L24" s="53">
        <v>448</v>
      </c>
      <c r="M24" s="53">
        <v>442</v>
      </c>
      <c r="N24" s="53">
        <v>38</v>
      </c>
      <c r="O24" s="53">
        <v>51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2972</v>
      </c>
      <c r="D25" s="53">
        <f t="shared" si="1"/>
        <v>1860</v>
      </c>
      <c r="E25" s="53">
        <f t="shared" si="2"/>
        <v>1112</v>
      </c>
      <c r="F25" s="53">
        <v>9</v>
      </c>
      <c r="G25" s="53">
        <v>8</v>
      </c>
      <c r="H25" s="53">
        <v>16</v>
      </c>
      <c r="I25" s="53">
        <v>20</v>
      </c>
      <c r="J25" s="53">
        <v>110</v>
      </c>
      <c r="K25" s="53">
        <v>98</v>
      </c>
      <c r="L25" s="53">
        <v>1637</v>
      </c>
      <c r="M25" s="53">
        <v>842</v>
      </c>
      <c r="N25" s="53">
        <v>88</v>
      </c>
      <c r="O25" s="53">
        <v>144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18</v>
      </c>
      <c r="D26" s="53">
        <f t="shared" si="1"/>
        <v>10</v>
      </c>
      <c r="E26" s="53">
        <f t="shared" si="2"/>
        <v>8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8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3808</v>
      </c>
      <c r="D27" s="53">
        <f t="shared" si="1"/>
        <v>1688</v>
      </c>
      <c r="E27" s="53">
        <f t="shared" si="2"/>
        <v>2120</v>
      </c>
      <c r="F27" s="53">
        <v>18</v>
      </c>
      <c r="G27" s="53">
        <v>17</v>
      </c>
      <c r="H27" s="53">
        <v>155</v>
      </c>
      <c r="I27" s="53">
        <v>139</v>
      </c>
      <c r="J27" s="53">
        <v>503</v>
      </c>
      <c r="K27" s="53">
        <v>471</v>
      </c>
      <c r="L27" s="53">
        <v>976</v>
      </c>
      <c r="M27" s="53">
        <v>1379</v>
      </c>
      <c r="N27" s="53">
        <v>36</v>
      </c>
      <c r="O27" s="53">
        <v>114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333</v>
      </c>
      <c r="D28" s="53">
        <f t="shared" si="1"/>
        <v>238</v>
      </c>
      <c r="E28" s="53">
        <f t="shared" si="2"/>
        <v>95</v>
      </c>
      <c r="F28" s="53">
        <v>0</v>
      </c>
      <c r="G28" s="53">
        <v>3</v>
      </c>
      <c r="H28" s="53">
        <v>1</v>
      </c>
      <c r="I28" s="53">
        <v>1</v>
      </c>
      <c r="J28" s="53">
        <v>7</v>
      </c>
      <c r="K28" s="53">
        <v>15</v>
      </c>
      <c r="L28" s="53">
        <v>224</v>
      </c>
      <c r="M28" s="53">
        <v>72</v>
      </c>
      <c r="N28" s="53">
        <v>6</v>
      </c>
      <c r="O28" s="53">
        <v>4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9071</v>
      </c>
      <c r="D29" s="53">
        <f t="shared" si="1"/>
        <v>4103</v>
      </c>
      <c r="E29" s="53">
        <f t="shared" si="2"/>
        <v>4968</v>
      </c>
      <c r="F29" s="53">
        <v>62</v>
      </c>
      <c r="G29" s="53">
        <v>55</v>
      </c>
      <c r="H29" s="53">
        <v>217</v>
      </c>
      <c r="I29" s="53">
        <v>196</v>
      </c>
      <c r="J29" s="53">
        <v>1051</v>
      </c>
      <c r="K29" s="53">
        <v>922</v>
      </c>
      <c r="L29" s="53">
        <v>2517</v>
      </c>
      <c r="M29" s="53">
        <v>3187</v>
      </c>
      <c r="N29" s="53">
        <v>256</v>
      </c>
      <c r="O29" s="53">
        <v>608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4322</v>
      </c>
      <c r="D30" s="53">
        <f t="shared" si="1"/>
        <v>1856</v>
      </c>
      <c r="E30" s="53">
        <f t="shared" si="2"/>
        <v>2466</v>
      </c>
      <c r="F30" s="53">
        <v>32</v>
      </c>
      <c r="G30" s="53">
        <v>34</v>
      </c>
      <c r="H30" s="53">
        <v>142</v>
      </c>
      <c r="I30" s="53">
        <v>129</v>
      </c>
      <c r="J30" s="53">
        <v>671</v>
      </c>
      <c r="K30" s="53">
        <v>675</v>
      </c>
      <c r="L30" s="53">
        <v>971</v>
      </c>
      <c r="M30" s="53">
        <v>1544</v>
      </c>
      <c r="N30" s="53">
        <v>40</v>
      </c>
      <c r="O30" s="53">
        <v>84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9181</v>
      </c>
      <c r="D31" s="53">
        <f t="shared" si="1"/>
        <v>4216</v>
      </c>
      <c r="E31" s="53">
        <f t="shared" si="2"/>
        <v>4965</v>
      </c>
      <c r="F31" s="53">
        <v>65</v>
      </c>
      <c r="G31" s="53">
        <v>43</v>
      </c>
      <c r="H31" s="53">
        <v>317</v>
      </c>
      <c r="I31" s="53">
        <v>283</v>
      </c>
      <c r="J31" s="53">
        <v>989</v>
      </c>
      <c r="K31" s="53">
        <v>993</v>
      </c>
      <c r="L31" s="53">
        <v>2649</v>
      </c>
      <c r="M31" s="53">
        <v>3221</v>
      </c>
      <c r="N31" s="53">
        <v>196</v>
      </c>
      <c r="O31" s="53">
        <v>425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5954</v>
      </c>
      <c r="D32" s="53">
        <f t="shared" si="1"/>
        <v>2625</v>
      </c>
      <c r="E32" s="53">
        <f t="shared" si="2"/>
        <v>3329</v>
      </c>
      <c r="F32" s="53">
        <v>30</v>
      </c>
      <c r="G32" s="53">
        <v>38</v>
      </c>
      <c r="H32" s="53">
        <v>228</v>
      </c>
      <c r="I32" s="53">
        <v>179</v>
      </c>
      <c r="J32" s="53">
        <v>721</v>
      </c>
      <c r="K32" s="53">
        <v>674</v>
      </c>
      <c r="L32" s="53">
        <v>1540</v>
      </c>
      <c r="M32" s="53">
        <v>2270</v>
      </c>
      <c r="N32" s="53">
        <v>106</v>
      </c>
      <c r="O32" s="53">
        <v>168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25565</v>
      </c>
      <c r="D33" s="53">
        <f t="shared" si="1"/>
        <v>11300</v>
      </c>
      <c r="E33" s="53">
        <f t="shared" si="2"/>
        <v>14265</v>
      </c>
      <c r="F33" s="53">
        <v>30</v>
      </c>
      <c r="G33" s="53">
        <v>31</v>
      </c>
      <c r="H33" s="53">
        <v>418</v>
      </c>
      <c r="I33" s="53">
        <v>400</v>
      </c>
      <c r="J33" s="53">
        <v>2230</v>
      </c>
      <c r="K33" s="53">
        <v>2060</v>
      </c>
      <c r="L33" s="53">
        <v>7297</v>
      </c>
      <c r="M33" s="53">
        <v>8069</v>
      </c>
      <c r="N33" s="53">
        <v>1325</v>
      </c>
      <c r="O33" s="53">
        <v>3705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10469</v>
      </c>
      <c r="D34" s="53">
        <f t="shared" si="1"/>
        <v>4516</v>
      </c>
      <c r="E34" s="53">
        <f t="shared" si="2"/>
        <v>5953</v>
      </c>
      <c r="F34" s="53">
        <v>18</v>
      </c>
      <c r="G34" s="53">
        <v>12</v>
      </c>
      <c r="H34" s="53">
        <v>186</v>
      </c>
      <c r="I34" s="53">
        <v>200</v>
      </c>
      <c r="J34" s="53">
        <v>890</v>
      </c>
      <c r="K34" s="53">
        <v>836</v>
      </c>
      <c r="L34" s="53">
        <v>2912</v>
      </c>
      <c r="M34" s="53">
        <v>3305</v>
      </c>
      <c r="N34" s="53">
        <v>510</v>
      </c>
      <c r="O34" s="53">
        <v>1600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42224</v>
      </c>
      <c r="D35" s="53">
        <f t="shared" si="1"/>
        <v>19245</v>
      </c>
      <c r="E35" s="53">
        <f t="shared" si="2"/>
        <v>22979</v>
      </c>
      <c r="F35" s="53">
        <v>175</v>
      </c>
      <c r="G35" s="53">
        <v>158</v>
      </c>
      <c r="H35" s="53">
        <v>822</v>
      </c>
      <c r="I35" s="53">
        <v>819</v>
      </c>
      <c r="J35" s="53">
        <v>3378</v>
      </c>
      <c r="K35" s="53">
        <v>3143</v>
      </c>
      <c r="L35" s="53">
        <v>12654</v>
      </c>
      <c r="M35" s="53">
        <v>13595</v>
      </c>
      <c r="N35" s="53">
        <v>2216</v>
      </c>
      <c r="O35" s="53">
        <v>5264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2664</v>
      </c>
      <c r="D36" s="53">
        <f t="shared" si="1"/>
        <v>1153</v>
      </c>
      <c r="E36" s="53">
        <f t="shared" si="2"/>
        <v>1511</v>
      </c>
      <c r="F36" s="53">
        <v>2</v>
      </c>
      <c r="G36" s="53">
        <v>0</v>
      </c>
      <c r="H36" s="53">
        <v>8</v>
      </c>
      <c r="I36" s="53">
        <v>6</v>
      </c>
      <c r="J36" s="53">
        <v>280</v>
      </c>
      <c r="K36" s="53">
        <v>229</v>
      </c>
      <c r="L36" s="53">
        <v>723</v>
      </c>
      <c r="M36" s="53">
        <v>912</v>
      </c>
      <c r="N36" s="53">
        <v>140</v>
      </c>
      <c r="O36" s="53">
        <v>364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480</v>
      </c>
      <c r="D37" s="53">
        <f t="shared" si="1"/>
        <v>240</v>
      </c>
      <c r="E37" s="53">
        <f t="shared" si="2"/>
        <v>240</v>
      </c>
      <c r="F37" s="53">
        <v>0</v>
      </c>
      <c r="G37" s="53">
        <v>0</v>
      </c>
      <c r="H37" s="53">
        <v>1</v>
      </c>
      <c r="I37" s="53">
        <v>1</v>
      </c>
      <c r="J37" s="53">
        <v>56</v>
      </c>
      <c r="K37" s="53">
        <v>41</v>
      </c>
      <c r="L37" s="53">
        <v>157</v>
      </c>
      <c r="M37" s="53">
        <v>136</v>
      </c>
      <c r="N37" s="53">
        <v>26</v>
      </c>
      <c r="O37" s="53">
        <v>62</v>
      </c>
    </row>
    <row r="38" spans="1:15" s="35" customFormat="1" ht="18.75">
      <c r="A38" s="50">
        <v>15</v>
      </c>
      <c r="B38" s="51" t="s">
        <v>102</v>
      </c>
      <c r="C38" s="52">
        <f t="shared" si="0"/>
        <v>5142</v>
      </c>
      <c r="D38" s="53">
        <f t="shared" si="1"/>
        <v>2410</v>
      </c>
      <c r="E38" s="53">
        <f t="shared" si="2"/>
        <v>2732</v>
      </c>
      <c r="F38" s="53">
        <v>7</v>
      </c>
      <c r="G38" s="53">
        <v>16</v>
      </c>
      <c r="H38" s="53">
        <v>72</v>
      </c>
      <c r="I38" s="53">
        <v>69</v>
      </c>
      <c r="J38" s="53">
        <v>325</v>
      </c>
      <c r="K38" s="53">
        <v>349</v>
      </c>
      <c r="L38" s="53">
        <v>1621</v>
      </c>
      <c r="M38" s="53">
        <v>1546</v>
      </c>
      <c r="N38" s="53">
        <v>385</v>
      </c>
      <c r="O38" s="53">
        <v>752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25025</v>
      </c>
      <c r="D39" s="53">
        <f t="shared" si="1"/>
        <v>10976</v>
      </c>
      <c r="E39" s="53">
        <f t="shared" si="2"/>
        <v>14049</v>
      </c>
      <c r="F39" s="53">
        <v>144</v>
      </c>
      <c r="G39" s="53">
        <v>107</v>
      </c>
      <c r="H39" s="53">
        <v>474</v>
      </c>
      <c r="I39" s="53">
        <v>383</v>
      </c>
      <c r="J39" s="53">
        <v>2231</v>
      </c>
      <c r="K39" s="53">
        <v>2080</v>
      </c>
      <c r="L39" s="53">
        <v>7004</v>
      </c>
      <c r="M39" s="53">
        <v>8289</v>
      </c>
      <c r="N39" s="53">
        <v>1123</v>
      </c>
      <c r="O39" s="53">
        <v>3190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16310</v>
      </c>
      <c r="D40" s="53">
        <f t="shared" si="1"/>
        <v>7111</v>
      </c>
      <c r="E40" s="53">
        <f t="shared" si="2"/>
        <v>9199</v>
      </c>
      <c r="F40" s="53">
        <v>90</v>
      </c>
      <c r="G40" s="53">
        <v>82</v>
      </c>
      <c r="H40" s="53">
        <v>345</v>
      </c>
      <c r="I40" s="53">
        <v>293</v>
      </c>
      <c r="J40" s="53">
        <v>1561</v>
      </c>
      <c r="K40" s="53">
        <v>1458</v>
      </c>
      <c r="L40" s="53">
        <v>4477</v>
      </c>
      <c r="M40" s="53">
        <v>5456</v>
      </c>
      <c r="N40" s="53">
        <v>638</v>
      </c>
      <c r="O40" s="53">
        <v>1910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18429</v>
      </c>
      <c r="D41" s="53">
        <f t="shared" si="1"/>
        <v>8610</v>
      </c>
      <c r="E41" s="53">
        <f t="shared" si="2"/>
        <v>9819</v>
      </c>
      <c r="F41" s="53">
        <v>52</v>
      </c>
      <c r="G41" s="53">
        <v>58</v>
      </c>
      <c r="H41" s="53">
        <v>366</v>
      </c>
      <c r="I41" s="53">
        <v>314</v>
      </c>
      <c r="J41" s="53">
        <v>1425</v>
      </c>
      <c r="K41" s="53">
        <v>1355</v>
      </c>
      <c r="L41" s="53">
        <v>5825</v>
      </c>
      <c r="M41" s="53">
        <v>5940</v>
      </c>
      <c r="N41" s="53">
        <v>942</v>
      </c>
      <c r="O41" s="53">
        <v>2152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9456</v>
      </c>
      <c r="D42" s="53">
        <f t="shared" si="1"/>
        <v>4600</v>
      </c>
      <c r="E42" s="53">
        <f t="shared" si="2"/>
        <v>4856</v>
      </c>
      <c r="F42" s="53">
        <v>32</v>
      </c>
      <c r="G42" s="53">
        <v>31</v>
      </c>
      <c r="H42" s="53">
        <v>164</v>
      </c>
      <c r="I42" s="53">
        <v>176</v>
      </c>
      <c r="J42" s="53">
        <v>768</v>
      </c>
      <c r="K42" s="53">
        <v>690</v>
      </c>
      <c r="L42" s="53">
        <v>3186</v>
      </c>
      <c r="M42" s="53">
        <v>2843</v>
      </c>
      <c r="N42" s="53">
        <v>450</v>
      </c>
      <c r="O42" s="53">
        <v>1116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275143</v>
      </c>
      <c r="D43" s="52">
        <f>SUM(D20:D42)-D21-D23-D26-D37</f>
        <v>125832</v>
      </c>
      <c r="E43" s="52">
        <f>SUM(E20:E42)-E21-E23-E26-E37</f>
        <v>149311</v>
      </c>
      <c r="F43" s="52">
        <f t="shared" ref="F43:O43" si="4">SUM(F20:F42)-F21-F23-F26-F37</f>
        <v>1068</v>
      </c>
      <c r="G43" s="52">
        <f t="shared" si="4"/>
        <v>1006</v>
      </c>
      <c r="H43" s="52">
        <f t="shared" si="4"/>
        <v>5761</v>
      </c>
      <c r="I43" s="52">
        <f t="shared" si="4"/>
        <v>5334</v>
      </c>
      <c r="J43" s="52">
        <f t="shared" si="4"/>
        <v>23407</v>
      </c>
      <c r="K43" s="52">
        <f t="shared" si="4"/>
        <v>22133</v>
      </c>
      <c r="L43" s="52">
        <f t="shared" si="4"/>
        <v>83991</v>
      </c>
      <c r="M43" s="52">
        <f t="shared" si="4"/>
        <v>92142</v>
      </c>
      <c r="N43" s="52">
        <f t="shared" si="4"/>
        <v>11605</v>
      </c>
      <c r="O43" s="52">
        <f t="shared" si="4"/>
        <v>28696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2021-07-04T17:45:46Z</dcterms:modified>
</cp:coreProperties>
</file>