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48" i="4"/>
  <c r="I48"/>
  <c r="J48"/>
  <c r="K48"/>
  <c r="L48"/>
  <c r="M48"/>
  <c r="N48"/>
  <c r="O48"/>
  <c r="P48"/>
  <c r="G48"/>
  <c r="H48" i="2"/>
  <c r="I48"/>
  <c r="J48"/>
  <c r="K48"/>
  <c r="L48"/>
  <c r="M48"/>
  <c r="N48"/>
  <c r="O48"/>
  <c r="P48"/>
  <c r="G48"/>
  <c r="G44" s="1"/>
  <c r="H44"/>
  <c r="I44"/>
  <c r="J44"/>
  <c r="K44"/>
  <c r="L44"/>
  <c r="M44"/>
  <c r="N44"/>
  <c r="O44"/>
  <c r="P44"/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H48" i="3"/>
  <c r="G21"/>
  <c r="H21"/>
  <c r="I21"/>
  <c r="J21"/>
  <c r="K21"/>
  <c r="L21"/>
  <c r="M21"/>
  <c r="N21"/>
  <c r="O21"/>
  <c r="E21" s="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G43"/>
  <c r="H43"/>
  <c r="I43"/>
  <c r="J43"/>
  <c r="K43"/>
  <c r="L43"/>
  <c r="M43"/>
  <c r="N43"/>
  <c r="O43"/>
  <c r="P43"/>
  <c r="L48"/>
  <c r="F43" i="7"/>
  <c r="G43"/>
  <c r="H43"/>
  <c r="I43"/>
  <c r="J43"/>
  <c r="K43"/>
  <c r="L43"/>
  <c r="M43"/>
  <c r="N43"/>
  <c r="O43"/>
  <c r="G49" i="2"/>
  <c r="G50"/>
  <c r="H49"/>
  <c r="H50"/>
  <c r="I49"/>
  <c r="I50"/>
  <c r="J49"/>
  <c r="J50"/>
  <c r="K49"/>
  <c r="K50"/>
  <c r="L49"/>
  <c r="L50"/>
  <c r="M49"/>
  <c r="M50"/>
  <c r="N49"/>
  <c r="N50"/>
  <c r="O49"/>
  <c r="O50"/>
  <c r="P49"/>
  <c r="P50"/>
  <c r="E21" i="4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H46" i="3"/>
  <c r="G47"/>
  <c r="I47"/>
  <c r="K47"/>
  <c r="M47"/>
  <c r="O47"/>
  <c r="G49" i="4"/>
  <c r="H49"/>
  <c r="I49"/>
  <c r="J49"/>
  <c r="K49"/>
  <c r="L49"/>
  <c r="M49"/>
  <c r="N49"/>
  <c r="O49"/>
  <c r="P49"/>
  <c r="G50"/>
  <c r="H50"/>
  <c r="I50"/>
  <c r="J50"/>
  <c r="K50"/>
  <c r="L50"/>
  <c r="M50"/>
  <c r="N50"/>
  <c r="O50"/>
  <c r="P50"/>
  <c r="E45"/>
  <c r="D20" i="6"/>
  <c r="D20" i="7"/>
  <c r="E20" i="6"/>
  <c r="E20" i="7"/>
  <c r="D21" i="6"/>
  <c r="D21" i="7"/>
  <c r="E21" i="6"/>
  <c r="E21" i="7"/>
  <c r="A22" i="5"/>
  <c r="D22" i="6"/>
  <c r="D22" i="7"/>
  <c r="E22" i="6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D26" i="6"/>
  <c r="D26" i="7"/>
  <c r="E26" i="6"/>
  <c r="E26" i="7"/>
  <c r="D27" i="6"/>
  <c r="D27" i="7"/>
  <c r="E27" i="6"/>
  <c r="E27" i="7"/>
  <c r="D28" i="6"/>
  <c r="D28" i="7"/>
  <c r="E28" i="6"/>
  <c r="E28" i="7"/>
  <c r="D29" i="6"/>
  <c r="D29" i="7"/>
  <c r="E29" i="6"/>
  <c r="E29" i="7"/>
  <c r="D30" i="6"/>
  <c r="D30" i="7"/>
  <c r="E30" i="6"/>
  <c r="C30" s="1"/>
  <c r="E30" i="7"/>
  <c r="D31" i="6"/>
  <c r="D31" i="7"/>
  <c r="E31" i="6"/>
  <c r="E31" i="7"/>
  <c r="C31" s="1"/>
  <c r="D32" i="6"/>
  <c r="D32" i="7"/>
  <c r="E32" i="6"/>
  <c r="E32" i="7"/>
  <c r="D33" i="6"/>
  <c r="D33" i="7"/>
  <c r="E33" i="6"/>
  <c r="E33" i="7"/>
  <c r="D34" i="6"/>
  <c r="D34" i="7"/>
  <c r="E34" i="6"/>
  <c r="E34" i="7"/>
  <c r="D35" i="6"/>
  <c r="D35" i="7"/>
  <c r="E35" i="6"/>
  <c r="E35" i="7"/>
  <c r="D36" i="6"/>
  <c r="D36" i="7"/>
  <c r="E36" i="6"/>
  <c r="C36" s="1"/>
  <c r="E36" i="7"/>
  <c r="D37" i="6"/>
  <c r="D37" i="7"/>
  <c r="E37" i="6"/>
  <c r="E37" i="7"/>
  <c r="D38" i="6"/>
  <c r="D38" i="7"/>
  <c r="E38" i="6"/>
  <c r="E38" i="7"/>
  <c r="A39" i="5"/>
  <c r="A40" s="1"/>
  <c r="A41" s="1"/>
  <c r="A42" s="1"/>
  <c r="A43" s="1"/>
  <c r="D39" i="6"/>
  <c r="D39" i="7"/>
  <c r="E39" i="6"/>
  <c r="E39" i="7"/>
  <c r="C39" s="1"/>
  <c r="D40" i="6"/>
  <c r="D40" i="7"/>
  <c r="E40" i="6"/>
  <c r="C40" s="1"/>
  <c r="E40" i="7"/>
  <c r="D41" i="6"/>
  <c r="D41" i="7"/>
  <c r="E41" i="6"/>
  <c r="E41" i="7"/>
  <c r="D42" i="6"/>
  <c r="D42" i="7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E43" i="3"/>
  <c r="G20" i="2"/>
  <c r="I20"/>
  <c r="K20"/>
  <c r="M20"/>
  <c r="O20"/>
  <c r="H20"/>
  <c r="J20"/>
  <c r="L20"/>
  <c r="N20"/>
  <c r="P20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D23" i="4"/>
  <c r="E28" i="3"/>
  <c r="C22" i="7"/>
  <c r="F31" i="3"/>
  <c r="F21"/>
  <c r="I20"/>
  <c r="F43" l="1"/>
  <c r="F33"/>
  <c r="F32"/>
  <c r="F22"/>
  <c r="I50"/>
  <c r="C20" i="6"/>
  <c r="O50" i="3"/>
  <c r="K50"/>
  <c r="F39"/>
  <c r="F37"/>
  <c r="F35"/>
  <c r="F29"/>
  <c r="F27"/>
  <c r="P48"/>
  <c r="N50"/>
  <c r="D40" i="4"/>
  <c r="D25"/>
  <c r="C42" i="7"/>
  <c r="C21"/>
  <c r="E37" i="3"/>
  <c r="D37" s="1"/>
  <c r="E35"/>
  <c r="E32"/>
  <c r="E23"/>
  <c r="F49" i="4"/>
  <c r="G48" i="3"/>
  <c r="E20" i="5"/>
  <c r="N48" i="3"/>
  <c r="J48"/>
  <c r="D31" i="2"/>
  <c r="L50" i="3"/>
  <c r="J50"/>
  <c r="E48" i="4"/>
  <c r="E50" i="2"/>
  <c r="O48" i="3"/>
  <c r="M48"/>
  <c r="K48"/>
  <c r="I48"/>
  <c r="D39" i="4"/>
  <c r="C30" i="7"/>
  <c r="M45" i="3"/>
  <c r="H49"/>
  <c r="D21"/>
  <c r="C37" i="7"/>
  <c r="C32"/>
  <c r="C28"/>
  <c r="C25"/>
  <c r="F45" i="2"/>
  <c r="D35" i="5"/>
  <c r="D22"/>
  <c r="I43"/>
  <c r="C23" i="6"/>
  <c r="E46" i="2"/>
  <c r="C35" i="7"/>
  <c r="C34"/>
  <c r="C33"/>
  <c r="C29"/>
  <c r="C23"/>
  <c r="D20" i="5"/>
  <c r="C20" s="1"/>
  <c r="E49" i="4"/>
  <c r="G44"/>
  <c r="H50" i="3"/>
  <c r="O43" i="5"/>
  <c r="M43"/>
  <c r="G43"/>
  <c r="C39" i="6"/>
  <c r="E38" i="5"/>
  <c r="E32"/>
  <c r="E26"/>
  <c r="E25"/>
  <c r="C21" i="6"/>
  <c r="F49" i="2"/>
  <c r="N43" i="5"/>
  <c r="G50" i="3"/>
  <c r="E47" i="4"/>
  <c r="C40" i="7"/>
  <c r="D43"/>
  <c r="E37" i="5"/>
  <c r="E34"/>
  <c r="D24"/>
  <c r="E23"/>
  <c r="D23"/>
  <c r="C20" i="7"/>
  <c r="E40" i="5"/>
  <c r="E43" i="6"/>
  <c r="E21" i="5"/>
  <c r="E41" i="3"/>
  <c r="E30"/>
  <c r="E29"/>
  <c r="D29" s="1"/>
  <c r="E27"/>
  <c r="D27" s="1"/>
  <c r="O20"/>
  <c r="L20"/>
  <c r="P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F50" i="2"/>
  <c r="D50" s="1"/>
  <c r="D33" i="5"/>
  <c r="E31"/>
  <c r="D31"/>
  <c r="D30"/>
  <c r="E29"/>
  <c r="E27"/>
  <c r="D27"/>
  <c r="D26"/>
  <c r="E24"/>
  <c r="P50" i="3"/>
  <c r="P47"/>
  <c r="K46"/>
  <c r="H47"/>
  <c r="K43" i="5"/>
  <c r="C26" i="6"/>
  <c r="E41" i="5"/>
  <c r="D40"/>
  <c r="E39"/>
  <c r="D34"/>
  <c r="D36"/>
  <c r="E35"/>
  <c r="D29"/>
  <c r="C32" i="6"/>
  <c r="C28"/>
  <c r="D21" i="5"/>
  <c r="E20" i="2"/>
  <c r="C41" i="7"/>
  <c r="D43" i="6"/>
  <c r="C38"/>
  <c r="E20" i="4"/>
  <c r="E33" i="5"/>
  <c r="E28"/>
  <c r="D28"/>
  <c r="D25"/>
  <c r="P45" i="3"/>
  <c r="L45"/>
  <c r="M49"/>
  <c r="M46"/>
  <c r="C31" i="6"/>
  <c r="C24"/>
  <c r="C38" i="7"/>
  <c r="C36"/>
  <c r="H44" i="4"/>
  <c r="C27" i="7"/>
  <c r="C26"/>
  <c r="C42" i="6"/>
  <c r="C41"/>
  <c r="D37" i="5"/>
  <c r="D32"/>
  <c r="C29" i="6"/>
  <c r="C22"/>
  <c r="C35"/>
  <c r="C33"/>
  <c r="E30" i="5"/>
  <c r="C30" s="1"/>
  <c r="C27" i="6"/>
  <c r="E42" i="3"/>
  <c r="E40"/>
  <c r="E39"/>
  <c r="D39" s="1"/>
  <c r="E38"/>
  <c r="E36"/>
  <c r="E34"/>
  <c r="E33"/>
  <c r="E31"/>
  <c r="D31" s="1"/>
  <c r="E26"/>
  <c r="E25"/>
  <c r="E24"/>
  <c r="E22"/>
  <c r="D22" s="1"/>
  <c r="M20"/>
  <c r="K20"/>
  <c r="G20"/>
  <c r="O45"/>
  <c r="M50"/>
  <c r="I45"/>
  <c r="F46" i="2"/>
  <c r="E47"/>
  <c r="G45" i="3"/>
  <c r="J43" i="5"/>
  <c r="F43"/>
  <c r="F48" i="4"/>
  <c r="D48" s="1"/>
  <c r="D35" i="3"/>
  <c r="D35" i="4"/>
  <c r="D32"/>
  <c r="D31"/>
  <c r="E50"/>
  <c r="E46"/>
  <c r="L43" i="5"/>
  <c r="H43"/>
  <c r="H45" i="3"/>
  <c r="F48" i="2"/>
  <c r="E45"/>
  <c r="F45" i="4"/>
  <c r="D45" s="1"/>
  <c r="K45" i="3"/>
  <c r="D51" i="2"/>
  <c r="P49" i="3"/>
  <c r="N49"/>
  <c r="L49"/>
  <c r="J49"/>
  <c r="P46"/>
  <c r="N46"/>
  <c r="L46"/>
  <c r="J46"/>
  <c r="F42"/>
  <c r="F41"/>
  <c r="F40"/>
  <c r="F38"/>
  <c r="F36"/>
  <c r="F34"/>
  <c r="F30"/>
  <c r="F28"/>
  <c r="D28" s="1"/>
  <c r="F26"/>
  <c r="F25"/>
  <c r="F24"/>
  <c r="F23"/>
  <c r="N20"/>
  <c r="J20"/>
  <c r="H20"/>
  <c r="O44" i="4"/>
  <c r="M44"/>
  <c r="K44"/>
  <c r="I44"/>
  <c r="F50"/>
  <c r="F47"/>
  <c r="F46"/>
  <c r="O46" i="3"/>
  <c r="N47"/>
  <c r="N45"/>
  <c r="L47"/>
  <c r="J47"/>
  <c r="J45"/>
  <c r="G49"/>
  <c r="F47" i="2"/>
  <c r="E49"/>
  <c r="E48"/>
  <c r="O49" i="3"/>
  <c r="K49"/>
  <c r="I49"/>
  <c r="I46"/>
  <c r="G46"/>
  <c r="E47"/>
  <c r="D37" i="4"/>
  <c r="D34"/>
  <c r="D29"/>
  <c r="D28"/>
  <c r="D27"/>
  <c r="D38" i="2"/>
  <c r="D43"/>
  <c r="D43" i="3"/>
  <c r="D34" i="2"/>
  <c r="D28"/>
  <c r="D24"/>
  <c r="F20" i="4"/>
  <c r="D24"/>
  <c r="D35" i="2"/>
  <c r="D41" i="4"/>
  <c r="D38"/>
  <c r="D26"/>
  <c r="D32" i="2"/>
  <c r="D25"/>
  <c r="D42" i="4"/>
  <c r="D30"/>
  <c r="D36" i="2"/>
  <c r="D26"/>
  <c r="D43" i="4"/>
  <c r="D21"/>
  <c r="F20" i="2"/>
  <c r="D36" i="4"/>
  <c r="D33"/>
  <c r="D22"/>
  <c r="P44"/>
  <c r="N44"/>
  <c r="L44"/>
  <c r="J44"/>
  <c r="D33" i="3" l="1"/>
  <c r="D32"/>
  <c r="C36" i="5"/>
  <c r="C41"/>
  <c r="D30" i="3"/>
  <c r="F48"/>
  <c r="D49" i="4"/>
  <c r="D23" i="3"/>
  <c r="D48" i="2"/>
  <c r="D49"/>
  <c r="D45"/>
  <c r="F50" i="3"/>
  <c r="E48"/>
  <c r="D46" i="4"/>
  <c r="D46" i="2"/>
  <c r="C35" i="5"/>
  <c r="C38"/>
  <c r="C23"/>
  <c r="E50" i="3"/>
  <c r="C40" i="5"/>
  <c r="C37"/>
  <c r="C25"/>
  <c r="H44" i="3"/>
  <c r="C32" i="5"/>
  <c r="C21"/>
  <c r="C24"/>
  <c r="C22"/>
  <c r="C34"/>
  <c r="C26"/>
  <c r="D41" i="3"/>
  <c r="D47" i="4"/>
  <c r="D20" i="2"/>
  <c r="D24" i="3"/>
  <c r="D26"/>
  <c r="D42"/>
  <c r="C27" i="5"/>
  <c r="C42"/>
  <c r="D20" i="4"/>
  <c r="C33" i="5"/>
  <c r="C31"/>
  <c r="C29"/>
  <c r="C39"/>
  <c r="D47" i="2"/>
  <c r="C43" i="6"/>
  <c r="E20" i="3"/>
  <c r="O44"/>
  <c r="I44"/>
  <c r="M44"/>
  <c r="L44"/>
  <c r="C28" i="5"/>
  <c r="F20" i="3"/>
  <c r="D40"/>
  <c r="J44"/>
  <c r="E44" i="4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48" i="3" l="1"/>
  <c r="D50"/>
  <c r="D20"/>
  <c r="C43" i="5"/>
  <c r="D44" i="4"/>
  <c r="D49" i="3"/>
  <c r="F44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<sst xmlns="http://schemas.openxmlformats.org/spreadsheetml/2006/main" count="561" uniqueCount="126">
  <si>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</si>
  <si>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</si>
  <si>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</si>
  <si>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</si>
  <si>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</si>
  <si>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</si>
  <si>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</si>
  <si>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</si>
  <si>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</si>
  <si>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</si>
  <si>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</si>
  <si>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</si>
  <si>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</si>
  <si>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</si>
  <si>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</si>
  <si>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</si>
  <si>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</si>
  <si>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</si>
  <si>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</si>
  <si>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</si>
  <si>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</si>
  <si>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</si>
  <si>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</si>
  <si>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</si>
  <si>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</si>
  <si>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</si>
  <si>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</si>
  <si>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</si>
  <si>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</si>
  <si>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</si>
  <si>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</si>
  <si>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</si>
  <si>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</si>
  <si>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</si>
  <si>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</si>
  <si>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</si>
  <si>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</si>
  <si>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</si>
  <si>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</si>
  <si>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</si>
  <si>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</si>
  <si>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</si>
  <si>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</si>
  <si>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</si>
  <si>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</si>
  <si>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</si>
  <si>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</si>
  <si>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</si>
  <si>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</si>
  <si>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</si>
  <si>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</si>
  <si>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</si>
  <si>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</si>
  <si>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</si>
  <si>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</si>
  <si>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</si>
  <si>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</si>
  <si>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</si>
  <si>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</si>
  <si>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</si>
  <si>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</si>
  <si>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</si>
  <si>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</si>
  <si>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</si>
  <si>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</si>
  <si>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</si>
  <si>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</si>
  <si>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</si>
  <si>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</si>
  <si>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</si>
  <si>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</si>
  <si>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</si>
  <si>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</si>
  <si>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</si>
  <si>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</si>
  <si>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</si>
  <si>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</si>
  <si>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</si>
  <si>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</si>
  <si>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</si>
  <si>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</si>
  <si>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</si>
  <si>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</si>
  <si>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</si>
  <si>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</si>
  <si>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</si>
  <si>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</si>
  <si>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</si>
  <si>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</si>
  <si>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</si>
  <si>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</si>
  <si>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</si>
  <si>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</si>
  <si>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</si>
  <si>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</si>
  <si>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</si>
  <si>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</si>
  <si>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</si>
  <si>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</si>
  <si>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</si>
  <si>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</si>
  <si>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</si>
  <si>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</si>
  <si>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</si>
  <si>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</si>
  <si>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</si>
  <si>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</si>
  <si>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</si>
  <si>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</si>
  <si>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</si>
  <si>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</si>
  <si>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</si>
  <si>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</si>
  <si>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</si>
  <si>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</si>
  <si>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</si>
  <si>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</si>
  <si>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</si>
  <si>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</si>
  <si>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</si>
  <si>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</si>
  <si>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</si>
  <si>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</si>
  <si>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 xml:space="preserve"> 2021  года</t>
  </si>
  <si>
    <t>01 июля</t>
  </si>
  <si>
    <t>01 июля 2021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</si>
</sst>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65" zoomScaleNormal="65" workbookViewId="0">
      <pane xSplit="3" ySplit="19" topLeftCell="D20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C21" sqref="C2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125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708089</v>
      </c>
      <c r="E20" s="21">
        <f>G20+I20+K20+M20+O20</f>
        <v>326475</v>
      </c>
      <c r="F20" s="21">
        <f t="shared" ref="F20:F43" si="1">H20+J20+L20+N20+P20</f>
        <v>381614</v>
      </c>
      <c r="G20" s="21">
        <f t="shared" ref="G20:P20" si="2">SUM(G21:G43)</f>
        <v>2977</v>
      </c>
      <c r="H20" s="21">
        <f t="shared" si="2"/>
        <v>2793</v>
      </c>
      <c r="I20" s="21">
        <f t="shared" si="2"/>
        <v>15156</v>
      </c>
      <c r="J20" s="21">
        <f t="shared" si="2"/>
        <v>14335</v>
      </c>
      <c r="K20" s="21">
        <f t="shared" si="2"/>
        <v>57555</v>
      </c>
      <c r="L20" s="21">
        <f t="shared" si="2"/>
        <v>54342</v>
      </c>
      <c r="M20" s="21">
        <f t="shared" si="2"/>
        <v>220232</v>
      </c>
      <c r="N20" s="21">
        <f t="shared" si="2"/>
        <v>238507</v>
      </c>
      <c r="O20" s="21">
        <f t="shared" si="2"/>
        <v>30555</v>
      </c>
      <c r="P20" s="21">
        <f t="shared" si="2"/>
        <v>71637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1310</v>
      </c>
      <c r="E21" s="27">
        <f t="shared" ref="E21:E43" si="3">G21+I21+K21+M21+O21</f>
        <v>355</v>
      </c>
      <c r="F21" s="27">
        <f t="shared" si="1"/>
        <v>955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309</v>
      </c>
      <c r="N21" s="27">
        <f>'Прил.12 согаз'!N21+'Прил.12 альфа'!N21</f>
        <v>906</v>
      </c>
      <c r="O21" s="27">
        <f>'Прил.12 согаз'!O21+'Прил.12 альфа'!O21</f>
        <v>46</v>
      </c>
      <c r="P21" s="27">
        <f>'Прил.12 согаз'!P21+'Прил.12 альфа'!P21</f>
        <v>49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78070</v>
      </c>
      <c r="E22" s="27">
        <f t="shared" si="3"/>
        <v>36617</v>
      </c>
      <c r="F22" s="27">
        <f t="shared" si="1"/>
        <v>41453</v>
      </c>
      <c r="G22" s="27">
        <f>'Прил.12 согаз'!G22+'Прил.12 альфа'!G22</f>
        <v>289</v>
      </c>
      <c r="H22" s="27">
        <f>'Прил.12 согаз'!H22+'Прил.12 альфа'!H22</f>
        <v>282</v>
      </c>
      <c r="I22" s="27">
        <f>'Прил.12 согаз'!I22+'Прил.12 альфа'!I22</f>
        <v>1619</v>
      </c>
      <c r="J22" s="27">
        <f>'Прил.12 согаз'!J22+'Прил.12 альфа'!J22</f>
        <v>1532</v>
      </c>
      <c r="K22" s="27">
        <f>'Прил.12 согаз'!K22+'Прил.12 альфа'!K22</f>
        <v>6374</v>
      </c>
      <c r="L22" s="27">
        <f>'Прил.12 согаз'!L22+'Прил.12 альфа'!L22</f>
        <v>6020</v>
      </c>
      <c r="M22" s="27">
        <f>'Прил.12 согаз'!M22+'Прил.12 альфа'!M22</f>
        <v>24861</v>
      </c>
      <c r="N22" s="27">
        <f>'Прил.12 согаз'!N22+'Прил.12 альфа'!N22</f>
        <v>24954</v>
      </c>
      <c r="O22" s="27">
        <f>'Прил.12 согаз'!O22+'Прил.12 альфа'!O22</f>
        <v>3474</v>
      </c>
      <c r="P22" s="27">
        <f>'Прил.12 согаз'!P22+'Прил.12 альфа'!P22</f>
        <v>8665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42344</v>
      </c>
      <c r="E23" s="27">
        <f t="shared" si="3"/>
        <v>18789</v>
      </c>
      <c r="F23" s="27">
        <f t="shared" si="1"/>
        <v>23555</v>
      </c>
      <c r="G23" s="27">
        <f>'Прил.12 согаз'!G23+'Прил.12 альфа'!G23</f>
        <v>187</v>
      </c>
      <c r="H23" s="27">
        <f>'Прил.12 согаз'!H23+'Прил.12 альфа'!H23</f>
        <v>177</v>
      </c>
      <c r="I23" s="27">
        <f>'Прил.12 согаз'!I23+'Прил.12 альфа'!I23</f>
        <v>866</v>
      </c>
      <c r="J23" s="27">
        <f>'Прил.12 согаз'!J23+'Прил.12 альфа'!J23</f>
        <v>853</v>
      </c>
      <c r="K23" s="27">
        <f>'Прил.12 согаз'!K23+'Прил.12 альфа'!K23</f>
        <v>3700</v>
      </c>
      <c r="L23" s="27">
        <f>'Прил.12 согаз'!L23+'Прил.12 альфа'!L23</f>
        <v>3455</v>
      </c>
      <c r="M23" s="27">
        <f>'Прил.12 согаз'!M23+'Прил.12 альфа'!M23</f>
        <v>11677</v>
      </c>
      <c r="N23" s="27">
        <f>'Прил.12 согаз'!N23+'Прил.12 альфа'!N23</f>
        <v>13468</v>
      </c>
      <c r="O23" s="27">
        <f>'Прил.12 согаз'!O23+'Прил.12 альфа'!O23</f>
        <v>2359</v>
      </c>
      <c r="P23" s="27">
        <f>'Прил.12 согаз'!P23+'Прил.12 альфа'!P23</f>
        <v>5602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42812</v>
      </c>
      <c r="E24" s="27">
        <f t="shared" si="3"/>
        <v>20217</v>
      </c>
      <c r="F24" s="27">
        <f t="shared" si="1"/>
        <v>22595</v>
      </c>
      <c r="G24" s="27">
        <f>'Прил.12 согаз'!G24+'Прил.12 альфа'!G24</f>
        <v>175</v>
      </c>
      <c r="H24" s="27">
        <f>'Прил.12 согаз'!H24+'Прил.12 альфа'!H24</f>
        <v>144</v>
      </c>
      <c r="I24" s="27">
        <f>'Прил.12 согаз'!I24+'Прил.12 альфа'!I24</f>
        <v>878</v>
      </c>
      <c r="J24" s="27">
        <f>'Прил.12 согаз'!J24+'Прил.12 альфа'!J24</f>
        <v>832</v>
      </c>
      <c r="K24" s="27">
        <f>'Прил.12 согаз'!K24+'Прил.12 альфа'!K24</f>
        <v>3421</v>
      </c>
      <c r="L24" s="27">
        <f>'Прил.12 согаз'!L24+'Прил.12 альфа'!L24</f>
        <v>3275</v>
      </c>
      <c r="M24" s="27">
        <f>'Прил.12 согаз'!M24+'Прил.12 альфа'!M24</f>
        <v>13916</v>
      </c>
      <c r="N24" s="27">
        <f>'Прил.12 согаз'!N24+'Прил.12 альфа'!N24</f>
        <v>14157</v>
      </c>
      <c r="O24" s="27">
        <f>'Прил.12 согаз'!O24+'Прил.12 альфа'!O24</f>
        <v>1827</v>
      </c>
      <c r="P24" s="27">
        <f>'Прил.12 согаз'!P24+'Прил.12 альфа'!P24</f>
        <v>4187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9386</v>
      </c>
      <c r="E25" s="27">
        <f t="shared" si="3"/>
        <v>4458</v>
      </c>
      <c r="F25" s="27">
        <f t="shared" si="1"/>
        <v>4928</v>
      </c>
      <c r="G25" s="27">
        <f>'Прил.12 согаз'!G25+'Прил.12 альфа'!G25</f>
        <v>31</v>
      </c>
      <c r="H25" s="27">
        <f>'Прил.12 согаз'!H25+'Прил.12 альфа'!H25</f>
        <v>32</v>
      </c>
      <c r="I25" s="27">
        <f>'Прил.12 согаз'!I25+'Прил.12 альфа'!I25</f>
        <v>157</v>
      </c>
      <c r="J25" s="27">
        <f>'Прил.12 согаз'!J25+'Прил.12 альфа'!J25</f>
        <v>169</v>
      </c>
      <c r="K25" s="27">
        <f>'Прил.12 согаз'!K25+'Прил.12 альфа'!K25</f>
        <v>758</v>
      </c>
      <c r="L25" s="27">
        <f>'Прил.12 согаз'!L25+'Прил.12 альфа'!L25</f>
        <v>691</v>
      </c>
      <c r="M25" s="27">
        <f>'Прил.12 согаз'!M25+'Прил.12 альфа'!M25</f>
        <v>3022</v>
      </c>
      <c r="N25" s="27">
        <f>'Прил.12 согаз'!N25+'Прил.12 альфа'!N25</f>
        <v>2883</v>
      </c>
      <c r="O25" s="27">
        <f>'Прил.12 согаз'!O25+'Прил.12 альфа'!O25</f>
        <v>490</v>
      </c>
      <c r="P25" s="27">
        <f>'Прил.12 согаз'!P25+'Прил.12 альфа'!P25</f>
        <v>1153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61349</v>
      </c>
      <c r="E26" s="27">
        <f t="shared" si="3"/>
        <v>28319</v>
      </c>
      <c r="F26" s="27">
        <f t="shared" si="1"/>
        <v>33030</v>
      </c>
      <c r="G26" s="27">
        <f>'Прил.12 согаз'!G26+'Прил.12 альфа'!G26</f>
        <v>236</v>
      </c>
      <c r="H26" s="27">
        <f>'Прил.12 согаз'!H26+'Прил.12 альфа'!H26</f>
        <v>204</v>
      </c>
      <c r="I26" s="27">
        <f>'Прил.12 согаз'!I26+'Прил.12 альфа'!I26</f>
        <v>1241</v>
      </c>
      <c r="J26" s="27">
        <f>'Прил.12 согаз'!J26+'Прил.12 альфа'!J26</f>
        <v>1066</v>
      </c>
      <c r="K26" s="27">
        <f>'Прил.12 согаз'!K26+'Прил.12 альфа'!K26</f>
        <v>4849</v>
      </c>
      <c r="L26" s="27">
        <f>'Прил.12 согаз'!L26+'Прил.12 альфа'!L26</f>
        <v>4544</v>
      </c>
      <c r="M26" s="27">
        <f>'Прил.12 согаз'!M26+'Прил.12 альфа'!M26</f>
        <v>19117</v>
      </c>
      <c r="N26" s="27">
        <f>'Прил.12 согаз'!N26+'Прил.12 альфа'!N26</f>
        <v>20165</v>
      </c>
      <c r="O26" s="27">
        <f>'Прил.12 согаз'!O26+'Прил.12 альфа'!O26</f>
        <v>2876</v>
      </c>
      <c r="P26" s="27">
        <f>'Прил.12 согаз'!P26+'Прил.12 альфа'!P26</f>
        <v>7051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26113</v>
      </c>
      <c r="E27" s="27">
        <f t="shared" si="3"/>
        <v>11819</v>
      </c>
      <c r="F27" s="27">
        <f t="shared" si="1"/>
        <v>14294</v>
      </c>
      <c r="G27" s="27">
        <f>'Прил.12 согаз'!G27+'Прил.12 альфа'!G27</f>
        <v>120</v>
      </c>
      <c r="H27" s="27">
        <f>'Прил.12 согаз'!H27+'Прил.12 альфа'!H27</f>
        <v>102</v>
      </c>
      <c r="I27" s="27">
        <f>'Прил.12 согаз'!I27+'Прил.12 альфа'!I27</f>
        <v>556</v>
      </c>
      <c r="J27" s="27">
        <f>'Прил.12 согаз'!J27+'Прил.12 альфа'!J27</f>
        <v>510</v>
      </c>
      <c r="K27" s="27">
        <f>'Прил.12 согаз'!K27+'Прил.12 альфа'!K27</f>
        <v>2230</v>
      </c>
      <c r="L27" s="27">
        <f>'Прил.12 согаз'!L27+'Прил.12 альфа'!L27</f>
        <v>2136</v>
      </c>
      <c r="M27" s="27">
        <f>'Прил.12 согаз'!M27+'Прил.12 альфа'!M27</f>
        <v>7868</v>
      </c>
      <c r="N27" s="27">
        <f>'Прил.12 согаз'!N27+'Прил.12 альфа'!N27</f>
        <v>8893</v>
      </c>
      <c r="O27" s="27">
        <f>'Прил.12 согаз'!O27+'Прил.12 альфа'!O27</f>
        <v>1045</v>
      </c>
      <c r="P27" s="27">
        <f>'Прил.12 согаз'!P27+'Прил.12 альфа'!P27</f>
        <v>2653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30705</v>
      </c>
      <c r="E28" s="27">
        <f t="shared" si="3"/>
        <v>14066</v>
      </c>
      <c r="F28" s="27">
        <f t="shared" si="1"/>
        <v>16639</v>
      </c>
      <c r="G28" s="27">
        <f>'Прил.12 согаз'!G28+'Прил.12 альфа'!G28</f>
        <v>173</v>
      </c>
      <c r="H28" s="27">
        <f>'Прил.12 согаз'!H28+'Прил.12 альфа'!H28</f>
        <v>155</v>
      </c>
      <c r="I28" s="27">
        <f>'Прил.12 согаз'!I28+'Прил.12 альфа'!I28</f>
        <v>830</v>
      </c>
      <c r="J28" s="27">
        <f>'Прил.12 согаз'!J28+'Прил.12 альфа'!J28</f>
        <v>814</v>
      </c>
      <c r="K28" s="27">
        <f>'Прил.12 согаз'!K28+'Прил.12 альфа'!K28</f>
        <v>2834</v>
      </c>
      <c r="L28" s="27">
        <f>'Прил.12 согаз'!L28+'Прил.12 альфа'!L28</f>
        <v>2722</v>
      </c>
      <c r="M28" s="27">
        <f>'Прил.12 согаз'!M28+'Прил.12 альфа'!M28</f>
        <v>9326</v>
      </c>
      <c r="N28" s="27">
        <f>'Прил.12 согаз'!N28+'Прил.12 альфа'!N28</f>
        <v>10538</v>
      </c>
      <c r="O28" s="27">
        <f>'Прил.12 согаз'!O28+'Прил.12 альфа'!O28</f>
        <v>903</v>
      </c>
      <c r="P28" s="27">
        <f>'Прил.12 согаз'!P28+'Прил.12 альфа'!P28</f>
        <v>2410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46410</v>
      </c>
      <c r="E29" s="27">
        <f t="shared" si="3"/>
        <v>20002</v>
      </c>
      <c r="F29" s="27">
        <f t="shared" si="1"/>
        <v>26408</v>
      </c>
      <c r="G29" s="27">
        <f>'Прил.12 согаз'!G29+'Прил.12 альфа'!G29</f>
        <v>304</v>
      </c>
      <c r="H29" s="27">
        <f>'Прил.12 согаз'!H29+'Прил.12 альфа'!H29</f>
        <v>309</v>
      </c>
      <c r="I29" s="27">
        <f>'Прил.12 согаз'!I29+'Прил.12 альфа'!I29</f>
        <v>1354</v>
      </c>
      <c r="J29" s="27">
        <f>'Прил.12 согаз'!J29+'Прил.12 альфа'!J29</f>
        <v>1366</v>
      </c>
      <c r="K29" s="27">
        <f>'Прил.12 согаз'!K29+'Прил.12 альфа'!K29</f>
        <v>4768</v>
      </c>
      <c r="L29" s="27">
        <f>'Прил.12 согаз'!L29+'Прил.12 альфа'!L29</f>
        <v>4709</v>
      </c>
      <c r="M29" s="27">
        <f>'Прил.12 согаз'!M29+'Прил.12 альфа'!M29</f>
        <v>12271</v>
      </c>
      <c r="N29" s="27">
        <f>'Прил.12 согаз'!N29+'Прил.12 альфа'!N29</f>
        <v>17151</v>
      </c>
      <c r="O29" s="27">
        <f>'Прил.12 согаз'!O29+'Прил.12 альфа'!O29</f>
        <v>1305</v>
      </c>
      <c r="P29" s="27">
        <f>'Прил.12 согаз'!P29+'Прил.12 альфа'!P29</f>
        <v>2873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116728</v>
      </c>
      <c r="E30" s="27">
        <f t="shared" si="3"/>
        <v>51927</v>
      </c>
      <c r="F30" s="27">
        <f t="shared" si="1"/>
        <v>64801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45383</v>
      </c>
      <c r="N30" s="27">
        <f>'Прил.12 согаз'!N30+'Прил.12 альфа'!N30</f>
        <v>49384</v>
      </c>
      <c r="O30" s="27">
        <f>'Прил.12 согаз'!O30+'Прил.12 альфа'!O30</f>
        <v>6544</v>
      </c>
      <c r="P30" s="27">
        <f>'Прил.12 согаз'!P30+'Прил.12 альфа'!P30</f>
        <v>15417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92202</v>
      </c>
      <c r="E31" s="27">
        <f t="shared" si="3"/>
        <v>40554</v>
      </c>
      <c r="F31" s="27">
        <f t="shared" si="1"/>
        <v>51648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35360</v>
      </c>
      <c r="N31" s="27">
        <f>'Прил.12 согаз'!N31+'Прил.12 альфа'!N31</f>
        <v>38401</v>
      </c>
      <c r="O31" s="27">
        <f>'Прил.12 согаз'!O31+'Прил.12 альфа'!O31</f>
        <v>5194</v>
      </c>
      <c r="P31" s="27">
        <f>'Прил.12 согаз'!P31+'Прил.12 альфа'!P31</f>
        <v>13247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23330</v>
      </c>
      <c r="E32" s="27">
        <f t="shared" si="3"/>
        <v>12010</v>
      </c>
      <c r="F32" s="27">
        <f t="shared" si="1"/>
        <v>11320</v>
      </c>
      <c r="G32" s="27">
        <f>'Прил.12 согаз'!G32+'Прил.12 альфа'!G32</f>
        <v>500</v>
      </c>
      <c r="H32" s="27">
        <f>'Прил.12 согаз'!H32+'Прил.12 альфа'!H32</f>
        <v>463</v>
      </c>
      <c r="I32" s="27">
        <f>'Прил.12 согаз'!I32+'Прил.12 альфа'!I32</f>
        <v>2531</v>
      </c>
      <c r="J32" s="27">
        <f>'Прил.12 согаз'!J32+'Прил.12 альфа'!J32</f>
        <v>2299</v>
      </c>
      <c r="K32" s="27">
        <f>'Прил.12 согаз'!K32+'Прил.12 альфа'!K32</f>
        <v>8979</v>
      </c>
      <c r="L32" s="27">
        <f>'Прил.12 согаз'!L32+'Прил.12 альфа'!L32</f>
        <v>8558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16953</v>
      </c>
      <c r="E33" s="27">
        <f t="shared" si="3"/>
        <v>8802</v>
      </c>
      <c r="F33" s="27">
        <f t="shared" si="1"/>
        <v>8151</v>
      </c>
      <c r="G33" s="27">
        <f>'Прил.12 согаз'!G33+'Прил.12 альфа'!G33</f>
        <v>295</v>
      </c>
      <c r="H33" s="27">
        <f>'Прил.12 согаз'!H33+'Прил.12 альфа'!H33</f>
        <v>278</v>
      </c>
      <c r="I33" s="27">
        <f>'Прил.12 согаз'!I33+'Прил.12 альфа'!I33</f>
        <v>1695</v>
      </c>
      <c r="J33" s="27">
        <f>'Прил.12 согаз'!J33+'Прил.12 альфа'!J33</f>
        <v>1685</v>
      </c>
      <c r="K33" s="27">
        <f>'Прил.12 согаз'!K33+'Прил.12 альфа'!K33</f>
        <v>6812</v>
      </c>
      <c r="L33" s="27">
        <f>'Прил.12 согаз'!L33+'Прил.12 альфа'!L33</f>
        <v>6188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16462</v>
      </c>
      <c r="E34" s="27">
        <f t="shared" si="3"/>
        <v>8484</v>
      </c>
      <c r="F34" s="27">
        <f t="shared" si="1"/>
        <v>7978</v>
      </c>
      <c r="G34" s="27">
        <f>'Прил.12 согаз'!G34+'Прил.12 альфа'!G34</f>
        <v>342</v>
      </c>
      <c r="H34" s="27">
        <f>'Прил.12 согаз'!H34+'Прил.12 альфа'!H34</f>
        <v>338</v>
      </c>
      <c r="I34" s="27">
        <f>'Прил.12 согаз'!I34+'Прил.12 альфа'!I34</f>
        <v>1683</v>
      </c>
      <c r="J34" s="27">
        <f>'Прил.12 согаз'!J34+'Прил.12 альфа'!J34</f>
        <v>1656</v>
      </c>
      <c r="K34" s="27">
        <f>'Прил.12 согаз'!K34+'Прил.12 альфа'!K34</f>
        <v>6459</v>
      </c>
      <c r="L34" s="27">
        <f>'Прил.12 согаз'!L34+'Прил.12 альфа'!L34</f>
        <v>5984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11272</v>
      </c>
      <c r="E35" s="27">
        <f t="shared" si="3"/>
        <v>5426</v>
      </c>
      <c r="F35" s="27">
        <f t="shared" si="1"/>
        <v>5846</v>
      </c>
      <c r="G35" s="27">
        <f>'Прил.12 согаз'!G35+'Прил.12 альфа'!G35</f>
        <v>9</v>
      </c>
      <c r="H35" s="27">
        <f>'Прил.12 согаз'!H35+'Прил.12 альфа'!H35</f>
        <v>9</v>
      </c>
      <c r="I35" s="27">
        <f>'Прил.12 согаз'!I35+'Прил.12 альфа'!I35</f>
        <v>27</v>
      </c>
      <c r="J35" s="27">
        <f>'Прил.12 согаз'!J35+'Прил.12 альфа'!J35</f>
        <v>28</v>
      </c>
      <c r="K35" s="27">
        <f>'Прил.12 согаз'!K35+'Прил.12 альфа'!K35</f>
        <v>114</v>
      </c>
      <c r="L35" s="27">
        <f>'Прил.12 согаз'!L35+'Прил.12 альфа'!L35</f>
        <v>103</v>
      </c>
      <c r="M35" s="27">
        <f>'Прил.12 согаз'!M35+'Прил.12 альфа'!M35</f>
        <v>4352</v>
      </c>
      <c r="N35" s="27">
        <f>'Прил.12 согаз'!N35+'Прил.12 альфа'!N35</f>
        <v>4575</v>
      </c>
      <c r="O35" s="27">
        <f>'Прил.12 согаз'!O35+'Прил.12 альфа'!O35</f>
        <v>924</v>
      </c>
      <c r="P35" s="27">
        <f>'Прил.12 согаз'!P35+'Прил.12 альфа'!P35</f>
        <v>1131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16762</v>
      </c>
      <c r="E36" s="27">
        <f t="shared" si="3"/>
        <v>7918</v>
      </c>
      <c r="F36" s="27">
        <f t="shared" si="1"/>
        <v>8844</v>
      </c>
      <c r="G36" s="27">
        <f>'Прил.12 согаз'!G36+'Прил.12 альфа'!G36</f>
        <v>71</v>
      </c>
      <c r="H36" s="27">
        <f>'Прил.12 согаз'!H36+'Прил.12 альфа'!H36</f>
        <v>63</v>
      </c>
      <c r="I36" s="27">
        <f>'Прил.12 согаз'!I36+'Прил.12 альфа'!I36</f>
        <v>330</v>
      </c>
      <c r="J36" s="27">
        <f>'Прил.12 согаз'!J36+'Прил.12 альфа'!J36</f>
        <v>278</v>
      </c>
      <c r="K36" s="27">
        <f>'Прил.12 согаз'!K36+'Прил.12 альфа'!K36</f>
        <v>1399</v>
      </c>
      <c r="L36" s="27">
        <f>'Прил.12 согаз'!L36+'Прил.12 альфа'!L36</f>
        <v>1281</v>
      </c>
      <c r="M36" s="27">
        <f>'Прил.12 согаз'!M36+'Прил.12 альфа'!M36</f>
        <v>5304</v>
      </c>
      <c r="N36" s="27">
        <f>'Прил.12 согаз'!N36+'Прил.12 альфа'!N36</f>
        <v>5439</v>
      </c>
      <c r="O36" s="27">
        <f>'Прил.12 согаз'!O36+'Прил.12 альфа'!O36</f>
        <v>814</v>
      </c>
      <c r="P36" s="27">
        <f>'Прил.12 согаз'!P36+'Прил.12 альфа'!P36</f>
        <v>1783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41251</v>
      </c>
      <c r="E37" s="27">
        <f t="shared" si="3"/>
        <v>18438</v>
      </c>
      <c r="F37" s="27">
        <f t="shared" si="1"/>
        <v>22813</v>
      </c>
      <c r="G37" s="27">
        <f>'Прил.12 согаз'!G37+'Прил.12 альфа'!G37</f>
        <v>236</v>
      </c>
      <c r="H37" s="27">
        <f>'Прил.12 согаз'!H37+'Прил.12 альфа'!H37</f>
        <v>226</v>
      </c>
      <c r="I37" s="27">
        <f>'Прил.12 согаз'!I37+'Прил.12 альфа'!I37</f>
        <v>1309</v>
      </c>
      <c r="J37" s="27">
        <f>'Прил.12 согаз'!J37+'Прил.12 альфа'!J37</f>
        <v>1171</v>
      </c>
      <c r="K37" s="27">
        <f>'Прил.12 согаз'!K37+'Прил.12 альфа'!K37</f>
        <v>4629</v>
      </c>
      <c r="L37" s="27">
        <f>'Прил.12 согаз'!L37+'Прил.12 альфа'!L37</f>
        <v>4441</v>
      </c>
      <c r="M37" s="27">
        <f>'Прил.12 согаз'!M37+'Прил.12 альфа'!M37</f>
        <v>11363</v>
      </c>
      <c r="N37" s="27">
        <f>'Прил.12 согаз'!N37+'Прил.12 альфа'!N37</f>
        <v>15118</v>
      </c>
      <c r="O37" s="27">
        <f>'Прил.12 согаз'!O37+'Прил.12 альфа'!O37</f>
        <v>901</v>
      </c>
      <c r="P37" s="27">
        <f>'Прил.12 согаз'!P37+'Прил.12 альфа'!P37</f>
        <v>1857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6051</v>
      </c>
      <c r="E38" s="27">
        <f t="shared" si="3"/>
        <v>2268</v>
      </c>
      <c r="F38" s="27">
        <f t="shared" si="1"/>
        <v>3783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1826</v>
      </c>
      <c r="N38" s="27">
        <f>'Прил.12 согаз'!N38+'Прил.12 альфа'!N38</f>
        <v>2740</v>
      </c>
      <c r="O38" s="27">
        <f>'Прил.12 согаз'!O38+'Прил.12 альфа'!O38</f>
        <v>442</v>
      </c>
      <c r="P38" s="27">
        <f>'Прил.12 согаз'!P38+'Прил.12 альфа'!P38</f>
        <v>1043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3538</v>
      </c>
      <c r="E39" s="27">
        <f t="shared" si="3"/>
        <v>2018</v>
      </c>
      <c r="F39" s="27">
        <f t="shared" si="1"/>
        <v>1520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1747</v>
      </c>
      <c r="N39" s="27">
        <f>'Прил.12 согаз'!N39+'Прил.12 альфа'!N39</f>
        <v>1318</v>
      </c>
      <c r="O39" s="27">
        <f>'Прил.12 согаз'!O39+'Прил.12 альфа'!O39</f>
        <v>271</v>
      </c>
      <c r="P39" s="27">
        <f>'Прил.12 согаз'!P39+'Прил.12 альфа'!P39</f>
        <v>202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5602</v>
      </c>
      <c r="E40" s="27">
        <f t="shared" si="3"/>
        <v>2619</v>
      </c>
      <c r="F40" s="27">
        <f t="shared" si="1"/>
        <v>2983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2327</v>
      </c>
      <c r="N40" s="27">
        <f>'Прил.12 согаз'!N40+'Прил.12 альфа'!N40</f>
        <v>2167</v>
      </c>
      <c r="O40" s="27">
        <f>'Прил.12 согаз'!O40+'Прил.12 альфа'!O40</f>
        <v>292</v>
      </c>
      <c r="P40" s="27">
        <f>'Прил.12 согаз'!P40+'Прил.12 альфа'!P40</f>
        <v>816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6000</v>
      </c>
      <c r="E41" s="27">
        <f t="shared" si="3"/>
        <v>3436</v>
      </c>
      <c r="F41" s="27">
        <f t="shared" si="1"/>
        <v>2564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3064</v>
      </c>
      <c r="N41" s="27">
        <f>'Прил.12 согаз'!N41+'Прил.12 альфа'!N41</f>
        <v>1984</v>
      </c>
      <c r="O41" s="27">
        <f>'Прил.12 согаз'!O41+'Прил.12 альфа'!O41</f>
        <v>372</v>
      </c>
      <c r="P41" s="27">
        <f>'Прил.12 согаз'!P41+'Прил.12 альфа'!P41</f>
        <v>580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6216</v>
      </c>
      <c r="E42" s="27">
        <f t="shared" si="3"/>
        <v>2812</v>
      </c>
      <c r="F42" s="27">
        <f t="shared" si="1"/>
        <v>3404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2438</v>
      </c>
      <c r="N42" s="27">
        <f>'Прил.12 согаз'!N42+'Прил.12 альфа'!N42</f>
        <v>2601</v>
      </c>
      <c r="O42" s="27">
        <f>'Прил.12 согаз'!O42+'Прил.12 альфа'!O42</f>
        <v>374</v>
      </c>
      <c r="P42" s="27">
        <f>'Прил.12 согаз'!P42+'Прил.12 альфа'!P42</f>
        <v>803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7223</v>
      </c>
      <c r="E43" s="27">
        <f t="shared" si="3"/>
        <v>5121</v>
      </c>
      <c r="F43" s="27">
        <f t="shared" si="1"/>
        <v>2102</v>
      </c>
      <c r="G43" s="27">
        <f>'Прил.12 согаз'!G43+'Прил.12 альфа'!G43</f>
        <v>9</v>
      </c>
      <c r="H43" s="27">
        <f>'Прил.12 согаз'!H43+'Прил.12 альфа'!H43</f>
        <v>11</v>
      </c>
      <c r="I43" s="27">
        <f>'Прил.12 согаз'!I43+'Прил.12 альфа'!I43</f>
        <v>80</v>
      </c>
      <c r="J43" s="27">
        <f>'Прил.12 согаз'!J43+'Прил.12 альфа'!J43</f>
        <v>76</v>
      </c>
      <c r="K43" s="27">
        <f>'Прил.12 согаз'!K43+'Прил.12 альфа'!K43</f>
        <v>229</v>
      </c>
      <c r="L43" s="27">
        <f>'Прил.12 согаз'!L43+'Прил.12 альфа'!L43</f>
        <v>235</v>
      </c>
      <c r="M43" s="27">
        <f>'Прил.12 согаз'!M43+'Прил.12 альфа'!M43</f>
        <v>4701</v>
      </c>
      <c r="N43" s="27">
        <f>'Прил.12 согаз'!N43+'Прил.12 альфа'!N43</f>
        <v>1665</v>
      </c>
      <c r="O43" s="27">
        <f>'Прил.12 согаз'!O43+'Прил.12 альфа'!O43</f>
        <v>102</v>
      </c>
      <c r="P43" s="27">
        <f>'Прил.12 согаз'!P43+'Прил.12 альфа'!P43</f>
        <v>115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708089</v>
      </c>
      <c r="E44" s="21">
        <f t="shared" ref="E44:E51" si="5">G44+I44+K44+M44+O44</f>
        <v>326475</v>
      </c>
      <c r="F44" s="21">
        <f t="shared" ref="F44:F51" si="6">H44+J44+L44+N44+P44</f>
        <v>381614</v>
      </c>
      <c r="G44" s="21">
        <f>SUM(G45:G51)</f>
        <v>2977</v>
      </c>
      <c r="H44" s="21">
        <f t="shared" ref="H44:P44" si="7">SUM(H45:H51)</f>
        <v>2793</v>
      </c>
      <c r="I44" s="21">
        <f t="shared" si="7"/>
        <v>15156</v>
      </c>
      <c r="J44" s="21">
        <f t="shared" si="7"/>
        <v>14335</v>
      </c>
      <c r="K44" s="21">
        <f t="shared" si="7"/>
        <v>57555</v>
      </c>
      <c r="L44" s="21">
        <f t="shared" si="7"/>
        <v>54342</v>
      </c>
      <c r="M44" s="21">
        <f t="shared" si="7"/>
        <v>220232</v>
      </c>
      <c r="N44" s="21">
        <f t="shared" si="7"/>
        <v>238507</v>
      </c>
      <c r="O44" s="21">
        <f t="shared" si="7"/>
        <v>30555</v>
      </c>
      <c r="P44" s="21">
        <f t="shared" si="7"/>
        <v>71637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>
        <f>'Прил.12 согаз'!G45+'Прил.12 альфа'!G45</f>
        <v>0</v>
      </c>
      <c r="H45" s="26">
        <f>'Прил.12 согаз'!H45+'Прил.12 альфа'!H45</f>
        <v>0</v>
      </c>
      <c r="I45" s="26">
        <f>'Прил.12 согаз'!I45+'Прил.12 альфа'!I45</f>
        <v>0</v>
      </c>
      <c r="J45" s="26">
        <f>'Прил.12 согаз'!J45+'Прил.12 альфа'!J45</f>
        <v>0</v>
      </c>
      <c r="K45" s="26">
        <f>'Прил.12 согаз'!K45+'Прил.12 альфа'!K45</f>
        <v>0</v>
      </c>
      <c r="L45" s="26">
        <f>'Прил.12 согаз'!L45+'Прил.12 альфа'!L45</f>
        <v>0</v>
      </c>
      <c r="M45" s="26">
        <f>'Прил.12 согаз'!M45+'Прил.12 альфа'!M45</f>
        <v>0</v>
      </c>
      <c r="N45" s="26">
        <f>'Прил.12 согаз'!N45+'Прил.12 альфа'!N45</f>
        <v>0</v>
      </c>
      <c r="O45" s="26">
        <f>'Прил.12 согаз'!O45+'Прил.12 альфа'!O45</f>
        <v>0</v>
      </c>
      <c r="P45" s="26">
        <f>'Прил.12 согаз'!P45+'Прил.12 альфа'!P45</f>
        <v>0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>
        <f>'Прил.12 согаз'!G46+'Прил.12 альфа'!G46</f>
        <v>0</v>
      </c>
      <c r="H46" s="26">
        <f>'Прил.12 согаз'!H46+'Прил.12 альфа'!H46</f>
        <v>0</v>
      </c>
      <c r="I46" s="26">
        <f>'Прил.12 согаз'!I46+'Прил.12 альфа'!I46</f>
        <v>0</v>
      </c>
      <c r="J46" s="26">
        <f>'Прил.12 согаз'!J46+'Прил.12 альфа'!J46</f>
        <v>0</v>
      </c>
      <c r="K46" s="26">
        <f>'Прил.12 согаз'!K46+'Прил.12 альфа'!K46</f>
        <v>0</v>
      </c>
      <c r="L46" s="26">
        <f>'Прил.12 согаз'!L46+'Прил.12 альфа'!L46</f>
        <v>0</v>
      </c>
      <c r="M46" s="26">
        <f>'Прил.12 согаз'!M46+'Прил.12 альфа'!M46</f>
        <v>0</v>
      </c>
      <c r="N46" s="26">
        <f>'Прил.12 согаз'!N46+'Прил.12 альфа'!N46</f>
        <v>0</v>
      </c>
      <c r="O46" s="26">
        <f>'Прил.12 согаз'!O46+'Прил.12 альфа'!O46</f>
        <v>0</v>
      </c>
      <c r="P46" s="26">
        <f>'Прил.12 согаз'!P46+'Прил.12 альфа'!P46</f>
        <v>0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>
        <f>'Прил.12 согаз'!G47+'Прил.12 альфа'!G47</f>
        <v>0</v>
      </c>
      <c r="H47" s="26">
        <f>'Прил.12 согаз'!H47+'Прил.12 альфа'!H47</f>
        <v>0</v>
      </c>
      <c r="I47" s="26">
        <f>'Прил.12 согаз'!I47+'Прил.12 альфа'!I47</f>
        <v>0</v>
      </c>
      <c r="J47" s="26">
        <f>'Прил.12 согаз'!J47+'Прил.12 альфа'!J47</f>
        <v>0</v>
      </c>
      <c r="K47" s="26">
        <f>'Прил.12 согаз'!K47+'Прил.12 альфа'!K47</f>
        <v>0</v>
      </c>
      <c r="L47" s="26">
        <f>'Прил.12 согаз'!L47+'Прил.12 альфа'!L47</f>
        <v>0</v>
      </c>
      <c r="M47" s="26">
        <f>'Прил.12 согаз'!M47+'Прил.12 альфа'!M47</f>
        <v>0</v>
      </c>
      <c r="N47" s="26">
        <f>'Прил.12 согаз'!N47+'Прил.12 альфа'!N47</f>
        <v>0</v>
      </c>
      <c r="O47" s="26">
        <f>'Прил.12 согаз'!O47+'Прил.12 альфа'!O47</f>
        <v>0</v>
      </c>
      <c r="P47" s="26">
        <f>'Прил.12 согаз'!P47+'Прил.12 альфа'!P47</f>
        <v>0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648034</v>
      </c>
      <c r="E48" s="59">
        <f t="shared" si="5"/>
        <v>299231</v>
      </c>
      <c r="F48" s="59">
        <f t="shared" si="6"/>
        <v>348803</v>
      </c>
      <c r="G48" s="58">
        <f>'Прил.12 согаз'!G48+'Прил.12 альфа'!G48</f>
        <v>2668</v>
      </c>
      <c r="H48" s="58">
        <f>'Прил.12 согаз'!H48+'Прил.12 альфа'!H48</f>
        <v>2502</v>
      </c>
      <c r="I48" s="58">
        <f>'Прил.12 согаз'!I48+'Прил.12 альфа'!I48</f>
        <v>13429</v>
      </c>
      <c r="J48" s="58">
        <f>'Прил.12 согаз'!J48+'Прил.12 альфа'!J48</f>
        <v>12835</v>
      </c>
      <c r="K48" s="58">
        <f>'Прил.12 согаз'!K48+'Прил.12 альфа'!K48</f>
        <v>51288</v>
      </c>
      <c r="L48" s="58">
        <f>'Прил.12 согаз'!L48+'Прил.12 альфа'!L48</f>
        <v>48360</v>
      </c>
      <c r="M48" s="58">
        <f>'Прил.12 согаз'!M48+'Прил.12 альфа'!M48</f>
        <v>203020</v>
      </c>
      <c r="N48" s="58">
        <f>'Прил.12 согаз'!N48+'Прил.12 альфа'!N48</f>
        <v>217153</v>
      </c>
      <c r="O48" s="58">
        <f>'Прил.12 согаз'!O48+'Прил.12 альфа'!O48</f>
        <v>28826</v>
      </c>
      <c r="P48" s="58">
        <f>'Прил.12 согаз'!P48+'Прил.12 альфа'!P48</f>
        <v>67953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16699</v>
      </c>
      <c r="E49" s="27">
        <f t="shared" si="5"/>
        <v>7862</v>
      </c>
      <c r="F49" s="27">
        <f t="shared" si="6"/>
        <v>8837</v>
      </c>
      <c r="G49" s="26">
        <f>'Прил.12 согаз'!G49+'Прил.12 альфа'!G49</f>
        <v>69</v>
      </c>
      <c r="H49" s="26">
        <f>'Прил.12 согаз'!H49+'Прил.12 альфа'!H49</f>
        <v>62</v>
      </c>
      <c r="I49" s="26">
        <f>'Прил.12 согаз'!I49+'Прил.12 альфа'!I49</f>
        <v>335</v>
      </c>
      <c r="J49" s="26">
        <f>'Прил.12 согаз'!J49+'Прил.12 альфа'!J49</f>
        <v>280</v>
      </c>
      <c r="K49" s="26">
        <f>'Прил.12 согаз'!K49+'Прил.12 альфа'!K49</f>
        <v>1412</v>
      </c>
      <c r="L49" s="26">
        <f>'Прил.12 согаз'!L49+'Прил.12 альфа'!L49</f>
        <v>1308</v>
      </c>
      <c r="M49" s="26">
        <f>'Прил.12 согаз'!M49+'Прил.12 альфа'!M49</f>
        <v>5237</v>
      </c>
      <c r="N49" s="26">
        <f>'Прил.12 согаз'!N49+'Прил.12 альфа'!N49</f>
        <v>5416</v>
      </c>
      <c r="O49" s="26">
        <f>'Прил.12 согаз'!O49+'Прил.12 альфа'!O49</f>
        <v>809</v>
      </c>
      <c r="P49" s="26">
        <f>'Прил.12 согаз'!P49+'Прил.12 альфа'!P49</f>
        <v>1771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43356</v>
      </c>
      <c r="E50" s="27">
        <f t="shared" si="5"/>
        <v>19382</v>
      </c>
      <c r="F50" s="27">
        <f t="shared" si="6"/>
        <v>23974</v>
      </c>
      <c r="G50" s="26">
        <f>'Прил.12 согаз'!G50+'Прил.12 альфа'!G50</f>
        <v>240</v>
      </c>
      <c r="H50" s="26">
        <f>'Прил.12 согаз'!H50+'Прил.12 альфа'!H50</f>
        <v>229</v>
      </c>
      <c r="I50" s="26">
        <f>'Прил.12 согаз'!I50+'Прил.12 альфа'!I50</f>
        <v>1392</v>
      </c>
      <c r="J50" s="26">
        <f>'Прил.12 согаз'!J50+'Прил.12 альфа'!J50</f>
        <v>1220</v>
      </c>
      <c r="K50" s="26">
        <f>'Прил.12 согаз'!K50+'Прил.12 альфа'!K50</f>
        <v>4855</v>
      </c>
      <c r="L50" s="26">
        <f>'Прил.12 согаз'!L50+'Прил.12 альфа'!L50</f>
        <v>4674</v>
      </c>
      <c r="M50" s="26">
        <f>'Прил.12 согаз'!M50+'Прил.12 альфа'!M50</f>
        <v>11975</v>
      </c>
      <c r="N50" s="26">
        <f>'Прил.12 согаз'!N50+'Прил.12 альфа'!N50</f>
        <v>15938</v>
      </c>
      <c r="O50" s="26">
        <f>'Прил.12 согаз'!O50+'Прил.12 альфа'!O50</f>
        <v>920</v>
      </c>
      <c r="P50" s="26">
        <f>'Прил.12 согаз'!P50+'Прил.12 альфа'!P50</f>
        <v>1913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57" zoomScaleNormal="57" workbookViewId="0">
      <pane xSplit="3" ySplit="19" topLeftCell="D26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125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433755</v>
      </c>
      <c r="E20" s="21">
        <f t="shared" ref="E20:E43" si="1">G20+I20+K20+M20+O20</f>
        <v>200857</v>
      </c>
      <c r="F20" s="21">
        <f t="shared" ref="F20:F43" si="2">H20+J20+L20+N20+P20</f>
        <v>232898</v>
      </c>
      <c r="G20" s="21">
        <f t="shared" ref="G20:P20" si="3">SUM(G21:G43)</f>
        <v>1899</v>
      </c>
      <c r="H20" s="21">
        <f t="shared" si="3"/>
        <v>1798</v>
      </c>
      <c r="I20" s="21">
        <f t="shared" si="3"/>
        <v>9506</v>
      </c>
      <c r="J20" s="21">
        <f t="shared" si="3"/>
        <v>9083</v>
      </c>
      <c r="K20" s="21">
        <f t="shared" si="3"/>
        <v>34253</v>
      </c>
      <c r="L20" s="21">
        <f t="shared" si="3"/>
        <v>32300</v>
      </c>
      <c r="M20" s="21">
        <f t="shared" si="3"/>
        <v>136275</v>
      </c>
      <c r="N20" s="21">
        <f t="shared" si="3"/>
        <v>146754</v>
      </c>
      <c r="O20" s="21">
        <f t="shared" si="3"/>
        <v>18924</v>
      </c>
      <c r="P20" s="21">
        <f t="shared" si="3"/>
        <v>42963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964</v>
      </c>
      <c r="E21" s="27">
        <f>G21+I21+K21+M21+O21</f>
        <v>279</v>
      </c>
      <c r="F21" s="27">
        <f t="shared" si="2"/>
        <v>685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243</v>
      </c>
      <c r="N21" s="27">
        <v>653</v>
      </c>
      <c r="O21" s="27">
        <v>36</v>
      </c>
      <c r="P21" s="27">
        <v>32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44468</v>
      </c>
      <c r="E22" s="27">
        <f t="shared" si="1"/>
        <v>21675</v>
      </c>
      <c r="F22" s="27">
        <f t="shared" si="2"/>
        <v>22793</v>
      </c>
      <c r="G22" s="27">
        <v>252</v>
      </c>
      <c r="H22" s="27">
        <v>249</v>
      </c>
      <c r="I22" s="27">
        <v>1026</v>
      </c>
      <c r="J22" s="27">
        <v>944</v>
      </c>
      <c r="K22" s="27">
        <v>3313</v>
      </c>
      <c r="L22" s="27">
        <v>3195</v>
      </c>
      <c r="M22" s="27">
        <v>15307</v>
      </c>
      <c r="N22" s="27">
        <v>14621</v>
      </c>
      <c r="O22" s="27">
        <v>1777</v>
      </c>
      <c r="P22" s="27">
        <v>3784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2137</v>
      </c>
      <c r="E23" s="27">
        <f t="shared" si="1"/>
        <v>1089</v>
      </c>
      <c r="F23" s="27">
        <f t="shared" si="2"/>
        <v>1048</v>
      </c>
      <c r="G23" s="27">
        <v>2</v>
      </c>
      <c r="H23" s="27">
        <v>3</v>
      </c>
      <c r="I23" s="27">
        <v>11</v>
      </c>
      <c r="J23" s="27">
        <v>3</v>
      </c>
      <c r="K23" s="27">
        <v>105</v>
      </c>
      <c r="L23" s="27">
        <v>100</v>
      </c>
      <c r="M23" s="27">
        <v>853</v>
      </c>
      <c r="N23" s="27">
        <v>769</v>
      </c>
      <c r="O23" s="27">
        <v>118</v>
      </c>
      <c r="P23" s="27">
        <v>173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36335</v>
      </c>
      <c r="E24" s="27">
        <f t="shared" si="1"/>
        <v>17078</v>
      </c>
      <c r="F24" s="27">
        <f t="shared" si="2"/>
        <v>19257</v>
      </c>
      <c r="G24" s="27">
        <v>149</v>
      </c>
      <c r="H24" s="27">
        <v>121</v>
      </c>
      <c r="I24" s="27">
        <v>711</v>
      </c>
      <c r="J24" s="27">
        <v>666</v>
      </c>
      <c r="K24" s="27">
        <v>2779</v>
      </c>
      <c r="L24" s="27">
        <v>2683</v>
      </c>
      <c r="M24" s="27">
        <v>11740</v>
      </c>
      <c r="N24" s="27">
        <v>11866</v>
      </c>
      <c r="O24" s="27">
        <v>1699</v>
      </c>
      <c r="P24" s="27">
        <v>3921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758</v>
      </c>
      <c r="E25" s="27">
        <f t="shared" si="1"/>
        <v>453</v>
      </c>
      <c r="F25" s="27">
        <f t="shared" si="2"/>
        <v>305</v>
      </c>
      <c r="G25" s="27">
        <v>1</v>
      </c>
      <c r="H25" s="27">
        <v>2</v>
      </c>
      <c r="I25" s="27">
        <v>3</v>
      </c>
      <c r="J25" s="27">
        <v>4</v>
      </c>
      <c r="K25" s="27">
        <v>31</v>
      </c>
      <c r="L25" s="27">
        <v>25</v>
      </c>
      <c r="M25" s="27">
        <v>374</v>
      </c>
      <c r="N25" s="27">
        <v>213</v>
      </c>
      <c r="O25" s="27">
        <v>44</v>
      </c>
      <c r="P25" s="27">
        <v>61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18708</v>
      </c>
      <c r="E26" s="27">
        <f t="shared" si="1"/>
        <v>9024</v>
      </c>
      <c r="F26" s="27">
        <f t="shared" si="2"/>
        <v>9684</v>
      </c>
      <c r="G26" s="27">
        <v>28</v>
      </c>
      <c r="H26" s="27">
        <v>25</v>
      </c>
      <c r="I26" s="27">
        <v>417</v>
      </c>
      <c r="J26" s="27">
        <v>388</v>
      </c>
      <c r="K26" s="27">
        <v>1244</v>
      </c>
      <c r="L26" s="27">
        <v>1184</v>
      </c>
      <c r="M26" s="27">
        <v>6520</v>
      </c>
      <c r="N26" s="27">
        <v>6328</v>
      </c>
      <c r="O26" s="27">
        <v>815</v>
      </c>
      <c r="P26" s="27">
        <v>1759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10434</v>
      </c>
      <c r="E27" s="27">
        <f t="shared" si="1"/>
        <v>4990</v>
      </c>
      <c r="F27" s="27">
        <f t="shared" si="2"/>
        <v>5444</v>
      </c>
      <c r="G27" s="27">
        <v>24</v>
      </c>
      <c r="H27" s="27">
        <v>21</v>
      </c>
      <c r="I27" s="27">
        <v>235</v>
      </c>
      <c r="J27" s="27">
        <v>239</v>
      </c>
      <c r="K27" s="27">
        <v>769</v>
      </c>
      <c r="L27" s="27">
        <v>786</v>
      </c>
      <c r="M27" s="27">
        <v>3551</v>
      </c>
      <c r="N27" s="27">
        <v>3644</v>
      </c>
      <c r="O27" s="27">
        <v>411</v>
      </c>
      <c r="P27" s="27">
        <v>754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30408</v>
      </c>
      <c r="E28" s="27">
        <f t="shared" si="1"/>
        <v>13848</v>
      </c>
      <c r="F28" s="27">
        <f t="shared" si="2"/>
        <v>16560</v>
      </c>
      <c r="G28" s="27">
        <v>173</v>
      </c>
      <c r="H28" s="27">
        <v>154</v>
      </c>
      <c r="I28" s="27">
        <v>829</v>
      </c>
      <c r="J28" s="27">
        <v>813</v>
      </c>
      <c r="K28" s="27">
        <v>2825</v>
      </c>
      <c r="L28" s="27">
        <v>2709</v>
      </c>
      <c r="M28" s="27">
        <v>9121</v>
      </c>
      <c r="N28" s="27">
        <v>10477</v>
      </c>
      <c r="O28" s="27">
        <v>900</v>
      </c>
      <c r="P28" s="27">
        <v>2407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24800</v>
      </c>
      <c r="E29" s="27">
        <f t="shared" si="1"/>
        <v>10593</v>
      </c>
      <c r="F29" s="27">
        <f t="shared" si="2"/>
        <v>14207</v>
      </c>
      <c r="G29" s="27">
        <v>242</v>
      </c>
      <c r="H29" s="27">
        <v>248</v>
      </c>
      <c r="I29" s="27">
        <v>810</v>
      </c>
      <c r="J29" s="27">
        <v>830</v>
      </c>
      <c r="K29" s="27">
        <v>2364</v>
      </c>
      <c r="L29" s="27">
        <v>2352</v>
      </c>
      <c r="M29" s="27">
        <v>6476</v>
      </c>
      <c r="N29" s="27">
        <v>9440</v>
      </c>
      <c r="O29" s="27">
        <v>701</v>
      </c>
      <c r="P29" s="27">
        <v>1337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92542</v>
      </c>
      <c r="E30" s="27">
        <f t="shared" si="1"/>
        <v>40790</v>
      </c>
      <c r="F30" s="27">
        <f t="shared" si="2"/>
        <v>51752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35312</v>
      </c>
      <c r="N30" s="27">
        <v>38566</v>
      </c>
      <c r="O30" s="27">
        <v>5478</v>
      </c>
      <c r="P30" s="27">
        <v>13186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70144</v>
      </c>
      <c r="E31" s="27">
        <f t="shared" si="1"/>
        <v>30658</v>
      </c>
      <c r="F31" s="27">
        <f t="shared" si="2"/>
        <v>39486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26584</v>
      </c>
      <c r="N31" s="27">
        <v>29185</v>
      </c>
      <c r="O31" s="27">
        <v>4074</v>
      </c>
      <c r="P31" s="27">
        <v>10301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18784</v>
      </c>
      <c r="E32" s="27">
        <f t="shared" si="1"/>
        <v>9702</v>
      </c>
      <c r="F32" s="27">
        <f t="shared" si="2"/>
        <v>9082</v>
      </c>
      <c r="G32" s="27">
        <v>395</v>
      </c>
      <c r="H32" s="27">
        <v>345</v>
      </c>
      <c r="I32" s="27">
        <v>1956</v>
      </c>
      <c r="J32" s="27">
        <v>1801</v>
      </c>
      <c r="K32" s="27">
        <v>7351</v>
      </c>
      <c r="L32" s="27">
        <v>6936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13656</v>
      </c>
      <c r="E33" s="27">
        <f t="shared" si="1"/>
        <v>7174</v>
      </c>
      <c r="F33" s="27">
        <f t="shared" si="2"/>
        <v>6482</v>
      </c>
      <c r="G33" s="27">
        <v>233</v>
      </c>
      <c r="H33" s="27">
        <v>212</v>
      </c>
      <c r="I33" s="27">
        <v>1324</v>
      </c>
      <c r="J33" s="27">
        <v>1331</v>
      </c>
      <c r="K33" s="27">
        <v>5617</v>
      </c>
      <c r="L33" s="27">
        <v>4939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13309</v>
      </c>
      <c r="E34" s="27">
        <f t="shared" si="1"/>
        <v>6857</v>
      </c>
      <c r="F34" s="27">
        <f t="shared" si="2"/>
        <v>6452</v>
      </c>
      <c r="G34" s="27">
        <v>273</v>
      </c>
      <c r="H34" s="27">
        <v>284</v>
      </c>
      <c r="I34" s="27">
        <v>1342</v>
      </c>
      <c r="J34" s="27">
        <v>1315</v>
      </c>
      <c r="K34" s="27">
        <v>5242</v>
      </c>
      <c r="L34" s="27">
        <v>4853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8592</v>
      </c>
      <c r="E35" s="27">
        <f t="shared" si="1"/>
        <v>4121</v>
      </c>
      <c r="F35" s="27">
        <f t="shared" si="2"/>
        <v>4471</v>
      </c>
      <c r="G35" s="27">
        <v>4</v>
      </c>
      <c r="H35" s="27">
        <v>3</v>
      </c>
      <c r="I35" s="27">
        <v>18</v>
      </c>
      <c r="J35" s="27">
        <v>13</v>
      </c>
      <c r="K35" s="27">
        <v>43</v>
      </c>
      <c r="L35" s="27">
        <v>43</v>
      </c>
      <c r="M35" s="27">
        <v>3313</v>
      </c>
      <c r="N35" s="27">
        <v>3483</v>
      </c>
      <c r="O35" s="27">
        <v>743</v>
      </c>
      <c r="P35" s="27">
        <v>929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14002</v>
      </c>
      <c r="E36" s="27">
        <f t="shared" si="1"/>
        <v>6728</v>
      </c>
      <c r="F36" s="27">
        <f t="shared" si="2"/>
        <v>7274</v>
      </c>
      <c r="G36" s="27">
        <v>68</v>
      </c>
      <c r="H36" s="27">
        <v>63</v>
      </c>
      <c r="I36" s="27">
        <v>322</v>
      </c>
      <c r="J36" s="27">
        <v>274</v>
      </c>
      <c r="K36" s="27">
        <v>1124</v>
      </c>
      <c r="L36" s="27">
        <v>1059</v>
      </c>
      <c r="M36" s="27">
        <v>4544</v>
      </c>
      <c r="N36" s="27">
        <v>4470</v>
      </c>
      <c r="O36" s="27">
        <v>670</v>
      </c>
      <c r="P36" s="27">
        <v>1408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13148</v>
      </c>
      <c r="E37" s="27">
        <f t="shared" si="1"/>
        <v>5690</v>
      </c>
      <c r="F37" s="27">
        <f t="shared" si="2"/>
        <v>7458</v>
      </c>
      <c r="G37" s="27">
        <v>48</v>
      </c>
      <c r="H37" s="27">
        <v>64</v>
      </c>
      <c r="I37" s="27">
        <v>469</v>
      </c>
      <c r="J37" s="27">
        <v>428</v>
      </c>
      <c r="K37" s="27">
        <v>1285</v>
      </c>
      <c r="L37" s="27">
        <v>1296</v>
      </c>
      <c r="M37" s="27">
        <v>3614</v>
      </c>
      <c r="N37" s="27">
        <v>5114</v>
      </c>
      <c r="O37" s="27">
        <v>274</v>
      </c>
      <c r="P37" s="27">
        <v>556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4191</v>
      </c>
      <c r="E38" s="27">
        <f t="shared" si="1"/>
        <v>1649</v>
      </c>
      <c r="F38" s="27">
        <f t="shared" si="2"/>
        <v>2542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1341</v>
      </c>
      <c r="N38" s="27">
        <v>1875</v>
      </c>
      <c r="O38" s="27">
        <v>308</v>
      </c>
      <c r="P38" s="27">
        <v>667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2661</v>
      </c>
      <c r="E39" s="27">
        <f t="shared" si="1"/>
        <v>1533</v>
      </c>
      <c r="F39" s="27">
        <f t="shared" si="2"/>
        <v>1128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1308</v>
      </c>
      <c r="N39" s="27">
        <v>963</v>
      </c>
      <c r="O39" s="27">
        <v>225</v>
      </c>
      <c r="P39" s="27">
        <v>165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4741</v>
      </c>
      <c r="E40" s="27">
        <f t="shared" si="1"/>
        <v>2188</v>
      </c>
      <c r="F40" s="27">
        <f t="shared" si="2"/>
        <v>2553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1925</v>
      </c>
      <c r="N40" s="27">
        <v>1829</v>
      </c>
      <c r="O40" s="27">
        <v>263</v>
      </c>
      <c r="P40" s="27">
        <v>724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380</v>
      </c>
      <c r="E41" s="27">
        <f t="shared" si="1"/>
        <v>223</v>
      </c>
      <c r="F41" s="27">
        <f t="shared" si="2"/>
        <v>157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208</v>
      </c>
      <c r="N41" s="27">
        <v>138</v>
      </c>
      <c r="O41" s="27">
        <v>15</v>
      </c>
      <c r="P41" s="27">
        <v>19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4958</v>
      </c>
      <c r="E42" s="27">
        <f t="shared" si="1"/>
        <v>2222</v>
      </c>
      <c r="F42" s="27">
        <f t="shared" si="2"/>
        <v>2736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1921</v>
      </c>
      <c r="N42" s="27">
        <v>2041</v>
      </c>
      <c r="O42" s="27">
        <v>301</v>
      </c>
      <c r="P42" s="27">
        <v>695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3635</v>
      </c>
      <c r="E43" s="27">
        <f t="shared" si="1"/>
        <v>2293</v>
      </c>
      <c r="F43" s="27">
        <f t="shared" si="2"/>
        <v>1342</v>
      </c>
      <c r="G43" s="27">
        <v>7</v>
      </c>
      <c r="H43" s="27">
        <v>4</v>
      </c>
      <c r="I43" s="27">
        <v>33</v>
      </c>
      <c r="J43" s="27">
        <v>34</v>
      </c>
      <c r="K43" s="27">
        <v>161</v>
      </c>
      <c r="L43" s="27">
        <v>140</v>
      </c>
      <c r="M43" s="27">
        <v>2020</v>
      </c>
      <c r="N43" s="27">
        <v>1079</v>
      </c>
      <c r="O43" s="27">
        <v>72</v>
      </c>
      <c r="P43" s="27">
        <v>85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433755</v>
      </c>
      <c r="E44" s="21">
        <f t="shared" ref="E44:E51" si="5">G44+I44+K44+M44+O44</f>
        <v>200857</v>
      </c>
      <c r="F44" s="21">
        <f t="shared" ref="F44:F51" si="6">H44+J44+L44+N44+P44</f>
        <v>232898</v>
      </c>
      <c r="G44" s="21">
        <f>SUM(G45:G51)</f>
        <v>1899</v>
      </c>
      <c r="H44" s="21">
        <f t="shared" ref="H44:P44" si="7">SUM(H45:H51)</f>
        <v>1798</v>
      </c>
      <c r="I44" s="21">
        <f t="shared" si="7"/>
        <v>9506</v>
      </c>
      <c r="J44" s="21">
        <f t="shared" si="7"/>
        <v>9083</v>
      </c>
      <c r="K44" s="21">
        <f t="shared" si="7"/>
        <v>34253</v>
      </c>
      <c r="L44" s="21">
        <f t="shared" si="7"/>
        <v>32300</v>
      </c>
      <c r="M44" s="21">
        <f t="shared" si="7"/>
        <v>136275</v>
      </c>
      <c r="N44" s="21">
        <f t="shared" si="7"/>
        <v>146754</v>
      </c>
      <c r="O44" s="21">
        <f t="shared" si="7"/>
        <v>18924</v>
      </c>
      <c r="P44" s="21">
        <f t="shared" si="7"/>
        <v>42963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405942</v>
      </c>
      <c r="E48" s="27">
        <f t="shared" si="5"/>
        <v>188135</v>
      </c>
      <c r="F48" s="27">
        <f t="shared" si="6"/>
        <v>217807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2020'!F27+'Прил. 11 СОГАЗ 2020'!F39+'Прил. 11 СОГАЗ 2020'!F41+'Прил. 11 СОГАЗ 2020'!F33+'Прил. 11 СОГАЗ 2020'!F34+'Прил. 11 СОГАЗ 2020'!F35+'Прил. 11 СОГАЗ 2020'!F38</f>
        <v>1781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2020'!G27+'Прил. 11 СОГАЗ 2020'!G39+'Прил. 11 СОГАЗ 2020'!G41+'Прил. 11 СОГАЗ 2020'!G33+'Прил. 11 СОГАЗ 2020'!G34+'Прил. 11 СОГАЗ 2020'!G35+'Прил. 11 СОГАЗ 2020'!G38</f>
        <v>1674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2020'!H27+'Прил. 11 СОГАЗ 2020'!H39+'Прил. 11 СОГАЗ 2020'!H41+'Прил. 11 СОГАЗ 2020'!H33+'Прил. 11 СОГАЗ 2020'!H34+'Прил. 11 СОГАЗ 2020'!H35+'Прил. 11 СОГАЗ 2020'!H38</f>
        <v>8687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2020'!I27+'Прил. 11 СОГАЗ 2020'!I39+'Прил. 11 СОГАЗ 2020'!I41+'Прил. 11 СОГАЗ 2020'!I33+'Прил. 11 СОГАЗ 2020'!I34+'Прил. 11 СОГАЗ 2020'!I35+'Прил. 11 СОГАЗ 2020'!I38</f>
        <v>8370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2020'!J27+'Прил. 11 СОГАЗ 2020'!J39+'Прил. 11 СОГАЗ 2020'!J41+'Прил. 11 СОГАЗ 2020'!J33+'Прил. 11 СОГАЗ 2020'!J34+'Прил. 11 СОГАЗ 2020'!J35+'Прил. 11 СОГАЗ 2020'!J38</f>
        <v>31770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2020'!K27+'Прил. 11 СОГАЗ 2020'!K39+'Прил. 11 СОГАЗ 2020'!K41+'Прил. 11 СОГАЗ 2020'!K33+'Прил. 11 СОГАЗ 2020'!K34+'Прил. 11 СОГАЗ 2020'!K35+'Прил. 11 СОГАЗ 2020'!K38</f>
        <v>29889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2020'!L27+'Прил. 11 СОГАЗ 2020'!L39+'Прил. 11 СОГАЗ 2020'!L41+'Прил. 11 СОГАЗ 2020'!L33+'Прил. 11 СОГАЗ 2020'!L34+'Прил. 11 СОГАЗ 2020'!L35+'Прил. 11 СОГАЗ 2020'!L38</f>
        <v>127919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2020'!M27+'Прил. 11 СОГАЗ 2020'!M39+'Прил. 11 СОГАЗ 2020'!M41+'Прил. 11 СОГАЗ 2020'!M33+'Прил. 11 СОГАЗ 2020'!M34+'Прил. 11 СОГАЗ 2020'!M35+'Прил. 11 СОГАЗ 2020'!M38</f>
        <v>136888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2020'!N27+'Прил. 11 СОГАЗ 2020'!N39+'Прил. 11 СОГАЗ 2020'!N41+'Прил. 11 СОГАЗ 2020'!N33+'Прил. 11 СОГАЗ 2020'!N34+'Прил. 11 СОГАЗ 2020'!N35+'Прил. 11 СОГАЗ 2020'!N38</f>
        <v>17978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2020'!O27+'Прил. 11 СОГАЗ 2020'!O39+'Прил. 11 СОГАЗ 2020'!O41+'Прил. 11 СОГАЗ 2020'!O33+'Прил. 11 СОГАЗ 2020'!O34+'Прил. 11 СОГАЗ 2020'!O35+'Прил. 11 СОГАЗ 2020'!O38</f>
        <v>40986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14046</v>
      </c>
      <c r="E49" s="27">
        <f t="shared" si="5"/>
        <v>6713</v>
      </c>
      <c r="F49" s="27">
        <f t="shared" si="6"/>
        <v>7333</v>
      </c>
      <c r="G49" s="26">
        <f>'Прил. 11 СОГАЗ 2020'!F36</f>
        <v>67</v>
      </c>
      <c r="H49" s="26">
        <f>'Прил. 11 СОГАЗ 2020'!G36</f>
        <v>62</v>
      </c>
      <c r="I49" s="26">
        <f>'Прил. 11 СОГАЗ 2020'!H36</f>
        <v>328</v>
      </c>
      <c r="J49" s="26">
        <f>'Прил. 11 СОГАЗ 2020'!I36</f>
        <v>275</v>
      </c>
      <c r="K49" s="26">
        <f>'Прил. 11 СОГАЗ 2020'!J36</f>
        <v>1133</v>
      </c>
      <c r="L49" s="26">
        <f>'Прил. 11 СОГАЗ 2020'!K36</f>
        <v>1079</v>
      </c>
      <c r="M49" s="26">
        <f>'Прил. 11 СОГАЗ 2020'!L36</f>
        <v>4517</v>
      </c>
      <c r="N49" s="26">
        <f>'Прил. 11 СОГАЗ 2020'!M36</f>
        <v>4509</v>
      </c>
      <c r="O49" s="26">
        <f>'Прил. 11 СОГАЗ 2020'!N36</f>
        <v>668</v>
      </c>
      <c r="P49" s="26">
        <f>'Прил. 11 СОГАЗ 2020'!O36</f>
        <v>1408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13767</v>
      </c>
      <c r="E50" s="27">
        <f t="shared" si="5"/>
        <v>6009</v>
      </c>
      <c r="F50" s="27">
        <f t="shared" si="6"/>
        <v>7758</v>
      </c>
      <c r="G50" s="26">
        <f>'Прил. 11 СОГАЗ 2020'!F29+'Прил. 11 СОГАЗ 2020'!F30+'Прил. 11 СОГАЗ 2020'!F31+'Прил. 11 СОГАЗ 2020'!F32+'Прил. 11 СОГАЗ 2020'!F24</f>
        <v>51</v>
      </c>
      <c r="H50" s="26">
        <f>'Прил. 11 СОГАЗ 2020'!G29+'Прил. 11 СОГАЗ 2020'!G30+'Прил. 11 СОГАЗ 2020'!G31+'Прил. 11 СОГАЗ 2020'!G32+'Прил. 11 СОГАЗ 2020'!G24</f>
        <v>62</v>
      </c>
      <c r="I50" s="26">
        <f>'Прил. 11 СОГАЗ 2020'!H29+'Прил. 11 СОГАЗ 2020'!H30+'Прил. 11 СОГАЗ 2020'!H31+'Прил. 11 СОГАЗ 2020'!H32+'Прил. 11 СОГАЗ 2020'!H24</f>
        <v>491</v>
      </c>
      <c r="J50" s="26">
        <f>'Прил. 11 СОГАЗ 2020'!I29+'Прил. 11 СОГАЗ 2020'!I30+'Прил. 11 СОГАЗ 2020'!I31+'Прил. 11 СОГАЗ 2020'!I32+'Прил. 11 СОГАЗ 2020'!I24</f>
        <v>438</v>
      </c>
      <c r="K50" s="26">
        <f>'Прил. 11 СОГАЗ 2020'!J29+'Прил. 11 СОГАЗ 2020'!J30+'Прил. 11 СОГАЗ 2020'!J31+'Прил. 11 СОГАЗ 2020'!J32+'Прил. 11 СОГАЗ 2020'!J24</f>
        <v>1350</v>
      </c>
      <c r="L50" s="26">
        <f>'Прил. 11 СОГАЗ 2020'!K29+'Прил. 11 СОГАЗ 2020'!K30+'Прил. 11 СОГАЗ 2020'!K31+'Прил. 11 СОГАЗ 2020'!K32+'Прил. 11 СОГАЗ 2020'!K24</f>
        <v>1332</v>
      </c>
      <c r="M50" s="26">
        <f>'Прил. 11 СОГАЗ 2020'!L29+'Прил. 11 СОГАЗ 2020'!L30+'Прил. 11 СОГАЗ 2020'!L31+'Прил. 11 СОГАЗ 2020'!L32+'Прил. 11 СОГАЗ 2020'!L24</f>
        <v>3839</v>
      </c>
      <c r="N50" s="26">
        <f>'Прил. 11 СОГАЗ 2020'!M29+'Прил. 11 СОГАЗ 2020'!M30+'Прил. 11 СОГАЗ 2020'!M31+'Прил. 11 СОГАЗ 2020'!M32+'Прил. 11 СОГАЗ 2020'!M24</f>
        <v>5357</v>
      </c>
      <c r="O50" s="26">
        <f>'Прил. 11 СОГАЗ 2020'!N29+'Прил. 11 СОГАЗ 2020'!N30+'Прил. 11 СОГАЗ 2020'!N31+'Прил. 11 СОГАЗ 2020'!N32+'Прил. 11 СОГАЗ 2020'!N24</f>
        <v>278</v>
      </c>
      <c r="P50" s="26">
        <f>'Прил. 11 СОГАЗ 2020'!O29+'Прил. 11 СОГАЗ 2020'!O30+'Прил. 11 СОГАЗ 2020'!O31+'Прил. 11 СОГАЗ 2020'!O32+'Прил. 11 СОГАЗ 2020'!O24</f>
        <v>569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125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274334</v>
      </c>
      <c r="E20" s="21">
        <f t="shared" ref="E20:E43" si="1">G20+I20+K20+M20+O20</f>
        <v>125618</v>
      </c>
      <c r="F20" s="21">
        <f t="shared" ref="F20:F43" si="2">H20+J20+L20+N20+P20</f>
        <v>148716</v>
      </c>
      <c r="G20" s="21">
        <f t="shared" ref="G20:P20" si="3">SUM(G21:G43)</f>
        <v>1078</v>
      </c>
      <c r="H20" s="21">
        <f t="shared" si="3"/>
        <v>995</v>
      </c>
      <c r="I20" s="21">
        <f t="shared" si="3"/>
        <v>5650</v>
      </c>
      <c r="J20" s="21">
        <f t="shared" si="3"/>
        <v>5252</v>
      </c>
      <c r="K20" s="21">
        <f t="shared" si="3"/>
        <v>23302</v>
      </c>
      <c r="L20" s="21">
        <f t="shared" si="3"/>
        <v>22042</v>
      </c>
      <c r="M20" s="21">
        <f t="shared" si="3"/>
        <v>83957</v>
      </c>
      <c r="N20" s="21">
        <f t="shared" si="3"/>
        <v>91753</v>
      </c>
      <c r="O20" s="21">
        <f t="shared" si="3"/>
        <v>11631</v>
      </c>
      <c r="P20" s="21">
        <f t="shared" si="3"/>
        <v>28674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346</v>
      </c>
      <c r="E21" s="27">
        <f t="shared" si="1"/>
        <v>76</v>
      </c>
      <c r="F21" s="27">
        <f t="shared" si="2"/>
        <v>270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66</v>
      </c>
      <c r="N21" s="27">
        <v>253</v>
      </c>
      <c r="O21" s="27">
        <v>10</v>
      </c>
      <c r="P21" s="27">
        <v>17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33602</v>
      </c>
      <c r="E22" s="27">
        <f t="shared" si="1"/>
        <v>14942</v>
      </c>
      <c r="F22" s="27">
        <f t="shared" si="2"/>
        <v>18660</v>
      </c>
      <c r="G22" s="27">
        <v>37</v>
      </c>
      <c r="H22" s="27">
        <v>33</v>
      </c>
      <c r="I22" s="27">
        <v>593</v>
      </c>
      <c r="J22" s="27">
        <v>588</v>
      </c>
      <c r="K22" s="27">
        <v>3061</v>
      </c>
      <c r="L22" s="27">
        <v>2825</v>
      </c>
      <c r="M22" s="27">
        <v>9554</v>
      </c>
      <c r="N22" s="27">
        <v>10333</v>
      </c>
      <c r="O22" s="27">
        <v>1697</v>
      </c>
      <c r="P22" s="27">
        <v>4881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40207</v>
      </c>
      <c r="E23" s="27">
        <f t="shared" si="1"/>
        <v>17700</v>
      </c>
      <c r="F23" s="27">
        <f t="shared" si="2"/>
        <v>22507</v>
      </c>
      <c r="G23" s="27">
        <v>185</v>
      </c>
      <c r="H23" s="27">
        <v>174</v>
      </c>
      <c r="I23" s="27">
        <v>855</v>
      </c>
      <c r="J23" s="27">
        <v>850</v>
      </c>
      <c r="K23" s="27">
        <v>3595</v>
      </c>
      <c r="L23" s="27">
        <v>3355</v>
      </c>
      <c r="M23" s="27">
        <v>10824</v>
      </c>
      <c r="N23" s="27">
        <v>12699</v>
      </c>
      <c r="O23" s="27">
        <v>2241</v>
      </c>
      <c r="P23" s="27">
        <v>5429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6477</v>
      </c>
      <c r="E24" s="27">
        <f t="shared" si="1"/>
        <v>3139</v>
      </c>
      <c r="F24" s="27">
        <f t="shared" si="2"/>
        <v>3338</v>
      </c>
      <c r="G24" s="27">
        <v>26</v>
      </c>
      <c r="H24" s="27">
        <v>23</v>
      </c>
      <c r="I24" s="27">
        <v>167</v>
      </c>
      <c r="J24" s="27">
        <v>166</v>
      </c>
      <c r="K24" s="27">
        <v>642</v>
      </c>
      <c r="L24" s="27">
        <v>592</v>
      </c>
      <c r="M24" s="27">
        <v>2176</v>
      </c>
      <c r="N24" s="27">
        <v>2291</v>
      </c>
      <c r="O24" s="27">
        <v>128</v>
      </c>
      <c r="P24" s="27">
        <v>266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8628</v>
      </c>
      <c r="E25" s="27">
        <f t="shared" si="1"/>
        <v>4005</v>
      </c>
      <c r="F25" s="27">
        <f t="shared" si="2"/>
        <v>4623</v>
      </c>
      <c r="G25" s="27">
        <v>30</v>
      </c>
      <c r="H25" s="27">
        <v>30</v>
      </c>
      <c r="I25" s="27">
        <v>154</v>
      </c>
      <c r="J25" s="27">
        <v>165</v>
      </c>
      <c r="K25" s="27">
        <v>727</v>
      </c>
      <c r="L25" s="27">
        <v>666</v>
      </c>
      <c r="M25" s="27">
        <v>2648</v>
      </c>
      <c r="N25" s="27">
        <v>2670</v>
      </c>
      <c r="O25" s="27">
        <v>446</v>
      </c>
      <c r="P25" s="27">
        <v>1092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42641</v>
      </c>
      <c r="E26" s="27">
        <f t="shared" si="1"/>
        <v>19295</v>
      </c>
      <c r="F26" s="27">
        <f t="shared" si="2"/>
        <v>23346</v>
      </c>
      <c r="G26" s="27">
        <v>208</v>
      </c>
      <c r="H26" s="27">
        <v>179</v>
      </c>
      <c r="I26" s="27">
        <v>824</v>
      </c>
      <c r="J26" s="27">
        <v>678</v>
      </c>
      <c r="K26" s="27">
        <v>3605</v>
      </c>
      <c r="L26" s="27">
        <v>3360</v>
      </c>
      <c r="M26" s="27">
        <v>12597</v>
      </c>
      <c r="N26" s="27">
        <v>13837</v>
      </c>
      <c r="O26" s="27">
        <v>2061</v>
      </c>
      <c r="P26" s="27">
        <v>5292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15679</v>
      </c>
      <c r="E27" s="27">
        <f t="shared" si="1"/>
        <v>6829</v>
      </c>
      <c r="F27" s="27">
        <f t="shared" si="2"/>
        <v>8850</v>
      </c>
      <c r="G27" s="27">
        <v>96</v>
      </c>
      <c r="H27" s="27">
        <v>81</v>
      </c>
      <c r="I27" s="27">
        <v>321</v>
      </c>
      <c r="J27" s="27">
        <v>271</v>
      </c>
      <c r="K27" s="27">
        <v>1461</v>
      </c>
      <c r="L27" s="27">
        <v>1350</v>
      </c>
      <c r="M27" s="27">
        <v>4317</v>
      </c>
      <c r="N27" s="27">
        <v>5249</v>
      </c>
      <c r="O27" s="27">
        <v>634</v>
      </c>
      <c r="P27" s="27">
        <v>1899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297</v>
      </c>
      <c r="E28" s="27">
        <f t="shared" si="1"/>
        <v>218</v>
      </c>
      <c r="F28" s="27">
        <f t="shared" si="2"/>
        <v>79</v>
      </c>
      <c r="G28" s="27">
        <v>0</v>
      </c>
      <c r="H28" s="27">
        <v>1</v>
      </c>
      <c r="I28" s="27">
        <v>1</v>
      </c>
      <c r="J28" s="27">
        <v>1</v>
      </c>
      <c r="K28" s="27">
        <v>9</v>
      </c>
      <c r="L28" s="27">
        <v>13</v>
      </c>
      <c r="M28" s="27">
        <v>205</v>
      </c>
      <c r="N28" s="27">
        <v>61</v>
      </c>
      <c r="O28" s="27">
        <v>3</v>
      </c>
      <c r="P28" s="27">
        <v>3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21610</v>
      </c>
      <c r="E29" s="27">
        <f t="shared" si="1"/>
        <v>9409</v>
      </c>
      <c r="F29" s="27">
        <f t="shared" si="2"/>
        <v>12201</v>
      </c>
      <c r="G29" s="27">
        <v>62</v>
      </c>
      <c r="H29" s="27">
        <v>61</v>
      </c>
      <c r="I29" s="27">
        <v>544</v>
      </c>
      <c r="J29" s="27">
        <v>536</v>
      </c>
      <c r="K29" s="27">
        <v>2404</v>
      </c>
      <c r="L29" s="27">
        <v>2357</v>
      </c>
      <c r="M29" s="27">
        <v>5795</v>
      </c>
      <c r="N29" s="27">
        <v>7711</v>
      </c>
      <c r="O29" s="27">
        <v>604</v>
      </c>
      <c r="P29" s="27">
        <v>1536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24186</v>
      </c>
      <c r="E30" s="27">
        <f t="shared" si="1"/>
        <v>11137</v>
      </c>
      <c r="F30" s="27">
        <f t="shared" si="2"/>
        <v>13049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10071</v>
      </c>
      <c r="N30" s="27">
        <v>10818</v>
      </c>
      <c r="O30" s="27">
        <v>1066</v>
      </c>
      <c r="P30" s="27">
        <v>2231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22058</v>
      </c>
      <c r="E31" s="27">
        <f t="shared" si="1"/>
        <v>9896</v>
      </c>
      <c r="F31" s="27">
        <f t="shared" si="2"/>
        <v>12162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8776</v>
      </c>
      <c r="N31" s="27">
        <v>9216</v>
      </c>
      <c r="O31" s="27">
        <v>1120</v>
      </c>
      <c r="P31" s="27">
        <v>2946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4546</v>
      </c>
      <c r="E32" s="27">
        <f t="shared" si="1"/>
        <v>2308</v>
      </c>
      <c r="F32" s="27">
        <f t="shared" si="2"/>
        <v>2238</v>
      </c>
      <c r="G32" s="27">
        <v>105</v>
      </c>
      <c r="H32" s="27">
        <v>118</v>
      </c>
      <c r="I32" s="27">
        <v>575</v>
      </c>
      <c r="J32" s="27">
        <v>498</v>
      </c>
      <c r="K32" s="27">
        <v>1628</v>
      </c>
      <c r="L32" s="27">
        <v>1622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3297</v>
      </c>
      <c r="E33" s="27">
        <f t="shared" si="1"/>
        <v>1628</v>
      </c>
      <c r="F33" s="27">
        <f t="shared" si="2"/>
        <v>1669</v>
      </c>
      <c r="G33" s="27">
        <v>62</v>
      </c>
      <c r="H33" s="27">
        <v>66</v>
      </c>
      <c r="I33" s="27">
        <v>371</v>
      </c>
      <c r="J33" s="27">
        <v>354</v>
      </c>
      <c r="K33" s="27">
        <v>1195</v>
      </c>
      <c r="L33" s="27">
        <v>1249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3153</v>
      </c>
      <c r="E34" s="27">
        <f t="shared" si="1"/>
        <v>1627</v>
      </c>
      <c r="F34" s="27">
        <f t="shared" si="2"/>
        <v>1526</v>
      </c>
      <c r="G34" s="27">
        <v>69</v>
      </c>
      <c r="H34" s="27">
        <v>54</v>
      </c>
      <c r="I34" s="27">
        <v>341</v>
      </c>
      <c r="J34" s="27">
        <v>341</v>
      </c>
      <c r="K34" s="27">
        <v>1217</v>
      </c>
      <c r="L34" s="27">
        <v>1131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2680</v>
      </c>
      <c r="E35" s="27">
        <f t="shared" si="1"/>
        <v>1305</v>
      </c>
      <c r="F35" s="27">
        <f t="shared" si="2"/>
        <v>1375</v>
      </c>
      <c r="G35" s="27">
        <v>5</v>
      </c>
      <c r="H35" s="27">
        <v>6</v>
      </c>
      <c r="I35" s="27">
        <v>9</v>
      </c>
      <c r="J35" s="27">
        <v>15</v>
      </c>
      <c r="K35" s="27">
        <v>71</v>
      </c>
      <c r="L35" s="27">
        <v>60</v>
      </c>
      <c r="M35" s="27">
        <v>1039</v>
      </c>
      <c r="N35" s="27">
        <v>1092</v>
      </c>
      <c r="O35" s="27">
        <v>181</v>
      </c>
      <c r="P35" s="27">
        <v>202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2760</v>
      </c>
      <c r="E36" s="27">
        <f t="shared" si="1"/>
        <v>1190</v>
      </c>
      <c r="F36" s="27">
        <f t="shared" si="2"/>
        <v>1570</v>
      </c>
      <c r="G36" s="27">
        <v>3</v>
      </c>
      <c r="H36" s="27">
        <v>0</v>
      </c>
      <c r="I36" s="27">
        <v>8</v>
      </c>
      <c r="J36" s="27">
        <v>4</v>
      </c>
      <c r="K36" s="27">
        <v>275</v>
      </c>
      <c r="L36" s="27">
        <v>222</v>
      </c>
      <c r="M36" s="27">
        <v>760</v>
      </c>
      <c r="N36" s="27">
        <v>969</v>
      </c>
      <c r="O36" s="27">
        <v>144</v>
      </c>
      <c r="P36" s="27">
        <v>375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28103</v>
      </c>
      <c r="E37" s="27">
        <f t="shared" si="1"/>
        <v>12748</v>
      </c>
      <c r="F37" s="27">
        <f t="shared" si="2"/>
        <v>15355</v>
      </c>
      <c r="G37" s="27">
        <v>188</v>
      </c>
      <c r="H37" s="27">
        <v>162</v>
      </c>
      <c r="I37" s="27">
        <v>840</v>
      </c>
      <c r="J37" s="27">
        <v>743</v>
      </c>
      <c r="K37" s="27">
        <v>3344</v>
      </c>
      <c r="L37" s="27">
        <v>3145</v>
      </c>
      <c r="M37" s="27">
        <v>7749</v>
      </c>
      <c r="N37" s="27">
        <v>10004</v>
      </c>
      <c r="O37" s="27">
        <v>627</v>
      </c>
      <c r="P37" s="27">
        <v>1301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1860</v>
      </c>
      <c r="E38" s="27">
        <f t="shared" si="1"/>
        <v>619</v>
      </c>
      <c r="F38" s="27">
        <f t="shared" si="2"/>
        <v>1241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485</v>
      </c>
      <c r="N38" s="27">
        <v>865</v>
      </c>
      <c r="O38" s="27">
        <v>134</v>
      </c>
      <c r="P38" s="27">
        <v>376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877</v>
      </c>
      <c r="E39" s="27">
        <f t="shared" si="1"/>
        <v>485</v>
      </c>
      <c r="F39" s="27">
        <f t="shared" si="2"/>
        <v>392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439</v>
      </c>
      <c r="N39" s="27">
        <v>355</v>
      </c>
      <c r="O39" s="27">
        <v>46</v>
      </c>
      <c r="P39" s="27">
        <v>37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861</v>
      </c>
      <c r="E40" s="27">
        <f t="shared" si="1"/>
        <v>431</v>
      </c>
      <c r="F40" s="27">
        <f t="shared" si="2"/>
        <v>430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402</v>
      </c>
      <c r="N40" s="27">
        <v>338</v>
      </c>
      <c r="O40" s="27">
        <v>29</v>
      </c>
      <c r="P40" s="27">
        <v>92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5620</v>
      </c>
      <c r="E41" s="27">
        <f t="shared" si="1"/>
        <v>3213</v>
      </c>
      <c r="F41" s="27">
        <f t="shared" si="2"/>
        <v>2407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2856</v>
      </c>
      <c r="N41" s="27">
        <v>1846</v>
      </c>
      <c r="O41" s="27">
        <v>357</v>
      </c>
      <c r="P41" s="27">
        <v>561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1258</v>
      </c>
      <c r="E42" s="27">
        <f t="shared" si="1"/>
        <v>590</v>
      </c>
      <c r="F42" s="27">
        <f t="shared" si="2"/>
        <v>668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517</v>
      </c>
      <c r="N42" s="27">
        <v>560</v>
      </c>
      <c r="O42" s="27">
        <v>73</v>
      </c>
      <c r="P42" s="27">
        <v>108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3588</v>
      </c>
      <c r="E43" s="27">
        <f t="shared" si="1"/>
        <v>2828</v>
      </c>
      <c r="F43" s="27">
        <f t="shared" si="2"/>
        <v>760</v>
      </c>
      <c r="G43" s="27">
        <v>2</v>
      </c>
      <c r="H43" s="27">
        <v>7</v>
      </c>
      <c r="I43" s="27">
        <v>47</v>
      </c>
      <c r="J43" s="27">
        <v>42</v>
      </c>
      <c r="K43" s="27">
        <v>68</v>
      </c>
      <c r="L43" s="27">
        <v>95</v>
      </c>
      <c r="M43" s="27">
        <v>2681</v>
      </c>
      <c r="N43" s="27">
        <v>586</v>
      </c>
      <c r="O43" s="27">
        <v>30</v>
      </c>
      <c r="P43" s="27">
        <v>30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274334</v>
      </c>
      <c r="E44" s="21">
        <f t="shared" ref="E44:E51" si="5">G44+I44+K44+M44+O44</f>
        <v>125618</v>
      </c>
      <c r="F44" s="21">
        <f t="shared" ref="F44:F51" si="6">H44+J44+L44+N44+P44</f>
        <v>148716</v>
      </c>
      <c r="G44" s="21">
        <f>SUM(G45:G51)</f>
        <v>1078</v>
      </c>
      <c r="H44" s="21">
        <f t="shared" ref="H44:P44" si="7">SUM(H45:H51)</f>
        <v>995</v>
      </c>
      <c r="I44" s="21">
        <f t="shared" si="7"/>
        <v>5650</v>
      </c>
      <c r="J44" s="21">
        <f t="shared" si="7"/>
        <v>5252</v>
      </c>
      <c r="K44" s="21">
        <f t="shared" si="7"/>
        <v>23302</v>
      </c>
      <c r="L44" s="21">
        <f t="shared" si="7"/>
        <v>22042</v>
      </c>
      <c r="M44" s="21">
        <f t="shared" si="7"/>
        <v>83957</v>
      </c>
      <c r="N44" s="21">
        <f t="shared" si="7"/>
        <v>91753</v>
      </c>
      <c r="O44" s="21">
        <f t="shared" si="7"/>
        <v>11631</v>
      </c>
      <c r="P44" s="21">
        <f t="shared" si="7"/>
        <v>28674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242092</v>
      </c>
      <c r="E48" s="27">
        <f t="shared" si="5"/>
        <v>111096</v>
      </c>
      <c r="F48" s="27">
        <f t="shared" si="6"/>
        <v>130996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2020'!F27+'Прил. 11АЛЬФА 2020'!F39+'Прил. 11АЛЬФА 2020'!F41+'Прил. 11АЛЬФА 2020'!F33+'Прил. 11АЛЬФА 2020'!F34+'Прил. 11АЛЬФА 2020'!F35+'Прил. 11АЛЬФА 2020'!F38</f>
        <v>887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2020'!G27+'Прил. 11АЛЬФА 2020'!G39+'Прил. 11АЛЬФА 2020'!G41+'Прил. 11АЛЬФА 2020'!G33+'Прил. 11АЛЬФА 2020'!G34+'Прил. 11АЛЬФА 2020'!G35+'Прил. 11АЛЬФА 2020'!G38</f>
        <v>828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2020'!H27+'Прил. 11АЛЬФА 2020'!H39+'Прил. 11АЛЬФА 2020'!H41+'Прил. 11АЛЬФА 2020'!H33+'Прил. 11АЛЬФА 2020'!H34+'Прил. 11АЛЬФА 2020'!H35+'Прил. 11АЛЬФА 2020'!H38</f>
        <v>4742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2020'!I27+'Прил. 11АЛЬФА 2020'!I39+'Прил. 11АЛЬФА 2020'!I41+'Прил. 11АЛЬФА 2020'!I33+'Прил. 11АЛЬФА 2020'!I34+'Прил. 11АЛЬФА 2020'!I35+'Прил. 11АЛЬФА 2020'!I38</f>
        <v>4465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2020'!J27+'Прил. 11АЛЬФА 2020'!J39+'Прил. 11АЛЬФА 2020'!J41+'Прил. 11АЛЬФА 2020'!J33+'Прил. 11АЛЬФА 2020'!J34+'Прил. 11АЛЬФА 2020'!J35+'Прил. 11АЛЬФА 2020'!J38</f>
        <v>19518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2020'!K27+'Прил. 11АЛЬФА 2020'!K39+'Прил. 11АЛЬФА 2020'!K41+'Прил. 11АЛЬФА 2020'!K33+'Прил. 11АЛЬФА 2020'!K34+'Прил. 11АЛЬФА 2020'!K35+'Прил. 11АЛЬФА 2020'!K38</f>
        <v>18471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2020'!L27+'Прил. 11АЛЬФА 2020'!L39+'Прил. 11АЛЬФА 2020'!L41+'Прил. 11АЛЬФА 2020'!L33+'Прил. 11АЛЬФА 2020'!L34+'Прил. 11АЛЬФА 2020'!L35+'Прил. 11АЛЬФА 2020'!L38</f>
        <v>75101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2020'!M27+'Прил. 11АЛЬФА 2020'!M39+'Прил. 11АЛЬФА 2020'!M41+'Прил. 11АЛЬФА 2020'!M33+'Прил. 11АЛЬФА 2020'!M34+'Прил. 11АЛЬФА 2020'!M35+'Прил. 11АЛЬФА 2020'!M38</f>
        <v>80265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2020'!N27+'Прил. 11АЛЬФА 2020'!N39+'Прил. 11АЛЬФА 2020'!N41+'Прил. 11АЛЬФА 2020'!N33+'Прил. 11АЛЬФА 2020'!N34+'Прил. 11АЛЬФА 2020'!N35+'Прил. 11АЛЬФА 2020'!N38</f>
        <v>10848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2020'!O27+'Прил. 11АЛЬФА 2020'!O39+'Прил. 11АЛЬФА 2020'!O41+'Прил. 11АЛЬФА 2020'!O33+'Прил. 11АЛЬФА 2020'!O34+'Прил. 11АЛЬФА 2020'!O35+'Прил. 11АЛЬФА 2020'!O38</f>
        <v>26967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2653</v>
      </c>
      <c r="E49" s="27">
        <f t="shared" si="5"/>
        <v>1149</v>
      </c>
      <c r="F49" s="27">
        <f t="shared" si="6"/>
        <v>1504</v>
      </c>
      <c r="G49" s="26">
        <f>'Прил. 11АЛЬФА 2020'!F36</f>
        <v>2</v>
      </c>
      <c r="H49" s="26">
        <f>'Прил. 11АЛЬФА 2020'!G36</f>
        <v>0</v>
      </c>
      <c r="I49" s="26">
        <f>'Прил. 11АЛЬФА 2020'!H36</f>
        <v>7</v>
      </c>
      <c r="J49" s="26">
        <f>'Прил. 11АЛЬФА 2020'!I36</f>
        <v>5</v>
      </c>
      <c r="K49" s="26">
        <f>'Прил. 11АЛЬФА 2020'!J36</f>
        <v>279</v>
      </c>
      <c r="L49" s="26">
        <f>'Прил. 11АЛЬФА 2020'!K36</f>
        <v>229</v>
      </c>
      <c r="M49" s="26">
        <f>'Прил. 11АЛЬФА 2020'!L36</f>
        <v>720</v>
      </c>
      <c r="N49" s="26">
        <f>'Прил. 11АЛЬФА 2020'!M36</f>
        <v>907</v>
      </c>
      <c r="O49" s="26">
        <f>'Прил. 11АЛЬФА 2020'!N36</f>
        <v>141</v>
      </c>
      <c r="P49" s="26">
        <f>'Прил. 11АЛЬФА 2020'!O36</f>
        <v>363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29589</v>
      </c>
      <c r="E50" s="27">
        <f t="shared" si="5"/>
        <v>13373</v>
      </c>
      <c r="F50" s="27">
        <f t="shared" si="6"/>
        <v>16216</v>
      </c>
      <c r="G50" s="26">
        <f>'Прил. 11АЛЬФА 2020'!F29+'Прил. 11АЛЬФА 2020'!F30+'Прил. 11АЛЬФА 2020'!F31+'Прил. 11АЛЬФА 2020'!F32+'Прил. 11АЛЬФА 2020'!F24</f>
        <v>189</v>
      </c>
      <c r="H50" s="26">
        <f>'Прил. 11АЛЬФА 2020'!G29+'Прил. 11АЛЬФА 2020'!G30+'Прил. 11АЛЬФА 2020'!G31+'Прил. 11АЛЬФА 2020'!G32+'Прил. 11АЛЬФА 2020'!G24</f>
        <v>167</v>
      </c>
      <c r="I50" s="26">
        <f>'Прил. 11АЛЬФА 2020'!H29+'Прил. 11АЛЬФА 2020'!H30+'Прил. 11АЛЬФА 2020'!H31+'Прил. 11АЛЬФА 2020'!H32+'Прил. 11АЛЬФА 2020'!H24</f>
        <v>901</v>
      </c>
      <c r="J50" s="26">
        <f>'Прил. 11АЛЬФА 2020'!I29+'Прил. 11АЛЬФА 2020'!I30+'Прил. 11АЛЬФА 2020'!I31+'Прил. 11АЛЬФА 2020'!I32+'Прил. 11АЛЬФА 2020'!I24</f>
        <v>782</v>
      </c>
      <c r="K50" s="26">
        <f>'Прил. 11АЛЬФА 2020'!J29+'Прил. 11АЛЬФА 2020'!J30+'Прил. 11АЛЬФА 2020'!J31+'Прил. 11АЛЬФА 2020'!J32+'Прил. 11АЛЬФА 2020'!J24</f>
        <v>3505</v>
      </c>
      <c r="L50" s="26">
        <f>'Прил. 11АЛЬФА 2020'!K29+'Прил. 11АЛЬФА 2020'!K30+'Прил. 11АЛЬФА 2020'!K31+'Прил. 11АЛЬФА 2020'!K32+'Прил. 11АЛЬФА 2020'!K24</f>
        <v>3342</v>
      </c>
      <c r="M50" s="26">
        <f>'Прил. 11АЛЬФА 2020'!L29+'Прил. 11АЛЬФА 2020'!L30+'Прил. 11АЛЬФА 2020'!L31+'Прил. 11АЛЬФА 2020'!L32+'Прил. 11АЛЬФА 2020'!L24</f>
        <v>8136</v>
      </c>
      <c r="N50" s="26">
        <f>'Прил. 11АЛЬФА 2020'!M29+'Прил. 11АЛЬФА 2020'!M30+'Прил. 11АЛЬФА 2020'!M31+'Прил. 11АЛЬФА 2020'!M32+'Прил. 11АЛЬФА 2020'!M24</f>
        <v>10581</v>
      </c>
      <c r="O50" s="26">
        <f>'Прил. 11АЛЬФА 2020'!N29+'Прил. 11АЛЬФА 2020'!N30+'Прил. 11АЛЬФА 2020'!N31+'Прил. 11АЛЬФА 2020'!N32+'Прил. 11АЛЬФА 2020'!N24</f>
        <v>642</v>
      </c>
      <c r="P50" s="26">
        <f>'Прил. 11АЛЬФА 2020'!O29+'Прил. 11АЛЬФА 2020'!O30+'Прил. 11АЛЬФА 2020'!O31+'Прил. 11АЛЬФА 2020'!O32+'Прил. 11АЛЬФА 2020'!O24</f>
        <v>1344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  <mergeCell ref="A8:P8"/>
    <mergeCell ref="A9:P9"/>
    <mergeCell ref="D12:N12"/>
    <mergeCell ref="D13:N13"/>
    <mergeCell ref="G10:J10"/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3" zoomScale="50" zoomScaleNormal="75" workbookViewId="0">
      <selection activeCell="F35" sqref="F35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124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287754</v>
      </c>
      <c r="D20" s="53">
        <f>'Прил. 11 СОГАЗ 2020'!D20+'Прил. 11АЛЬФА 2020'!D20</f>
        <v>133184</v>
      </c>
      <c r="E20" s="53">
        <f>'Прил. 11 СОГАЗ 2020'!E20+'Прил. 11АЛЬФА 2020'!E20</f>
        <v>154570</v>
      </c>
      <c r="F20" s="53">
        <f>'Прил. 11 СОГАЗ 2020'!F20+'Прил. 11АЛЬФА 2020'!F20</f>
        <v>1124</v>
      </c>
      <c r="G20" s="53">
        <f>'Прил. 11 СОГАЗ 2020'!G20+'Прил. 11АЛЬФА 2020'!G20</f>
        <v>1073</v>
      </c>
      <c r="H20" s="53">
        <f>'Прил. 11 СОГАЗ 2020'!H20+'Прил. 11АЛЬФА 2020'!H20</f>
        <v>5760</v>
      </c>
      <c r="I20" s="53">
        <f>'Прил. 11 СОГАЗ 2020'!I20+'Прил. 11АЛЬФА 2020'!I20</f>
        <v>5538</v>
      </c>
      <c r="J20" s="53">
        <f>'Прил. 11 СОГАЗ 2020'!J20+'Прил. 11АЛЬФА 2020'!J20</f>
        <v>21422</v>
      </c>
      <c r="K20" s="53">
        <f>'Прил. 11 СОГАЗ 2020'!K20+'Прил. 11АЛЬФА 2020'!K20</f>
        <v>19862</v>
      </c>
      <c r="L20" s="53">
        <f>'Прил. 11 СОГАЗ 2020'!L20+'Прил. 11АЛЬФА 2020'!L20</f>
        <v>91287</v>
      </c>
      <c r="M20" s="53">
        <f>'Прил. 11 СОГАЗ 2020'!M20+'Прил. 11АЛЬФА 2020'!M20</f>
        <v>96650</v>
      </c>
      <c r="N20" s="53">
        <f>'Прил. 11 СОГАЗ 2020'!N20+'Прил. 11АЛЬФА 2020'!N20</f>
        <v>13591</v>
      </c>
      <c r="O20" s="53">
        <f>'Прил. 11 СОГАЗ 2020'!O20+'Прил. 11АЛЬФА 2020'!O20</f>
        <v>31447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8193</v>
      </c>
      <c r="D21" s="53">
        <f>'Прил. 11 СОГАЗ 2020'!D21+'Прил. 11АЛЬФА 2020'!D21</f>
        <v>3903</v>
      </c>
      <c r="E21" s="53">
        <f>'Прил. 11 СОГАЗ 2020'!E21+'Прил. 11АЛЬФА 2020'!E21</f>
        <v>4290</v>
      </c>
      <c r="F21" s="53">
        <f>'Прил. 11 СОГАЗ 2020'!F21+'Прил. 11АЛЬФА 2020'!F21</f>
        <v>32</v>
      </c>
      <c r="G21" s="53">
        <f>'Прил. 11 СОГАЗ 2020'!G21+'Прил. 11АЛЬФА 2020'!G21</f>
        <v>31</v>
      </c>
      <c r="H21" s="53">
        <f>'Прил. 11 СОГАЗ 2020'!H21+'Прил. 11АЛЬФА 2020'!H21</f>
        <v>174</v>
      </c>
      <c r="I21" s="53">
        <f>'Прил. 11 СОГАЗ 2020'!I21+'Прил. 11АЛЬФА 2020'!I21</f>
        <v>162</v>
      </c>
      <c r="J21" s="53">
        <f>'Прил. 11 СОГАЗ 2020'!J21+'Прил. 11АЛЬФА 2020'!J21</f>
        <v>705</v>
      </c>
      <c r="K21" s="53">
        <f>'Прил. 11 СОГАЗ 2020'!K21+'Прил. 11АЛЬФА 2020'!K21</f>
        <v>583</v>
      </c>
      <c r="L21" s="53">
        <f>'Прил. 11 СОГАЗ 2020'!L21+'Прил. 11АЛЬФА 2020'!L21</f>
        <v>2683</v>
      </c>
      <c r="M21" s="53">
        <f>'Прил. 11 СОГАЗ 2020'!M21+'Прил. 11АЛЬФА 2020'!M21</f>
        <v>2832</v>
      </c>
      <c r="N21" s="53">
        <f>'Прил. 11 СОГАЗ 2020'!N21+'Прил. 11АЛЬФА 2020'!N21</f>
        <v>309</v>
      </c>
      <c r="O21" s="53">
        <f>'Прил. 11 СОГАЗ 2020'!O21+'Прил. 11АЛЬФА 2020'!O21</f>
        <v>682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48812</v>
      </c>
      <c r="D22" s="53">
        <f>'Прил. 11 СОГАЗ 2020'!D22+'Прил. 11АЛЬФА 2020'!D22</f>
        <v>21051</v>
      </c>
      <c r="E22" s="53">
        <f>'Прил. 11 СОГАЗ 2020'!E22+'Прил. 11АЛЬФА 2020'!E22</f>
        <v>27761</v>
      </c>
      <c r="F22" s="53">
        <f>'Прил. 11 СОГАЗ 2020'!F22+'Прил. 11АЛЬФА 2020'!F22</f>
        <v>314</v>
      </c>
      <c r="G22" s="53">
        <f>'Прил. 11 СОГАЗ 2020'!G22+'Прил. 11АЛЬФА 2020'!G22</f>
        <v>314</v>
      </c>
      <c r="H22" s="53">
        <f>'Прил. 11 СОГАЗ 2020'!H22+'Прил. 11АЛЬФА 2020'!H22</f>
        <v>1419</v>
      </c>
      <c r="I22" s="53">
        <f>'Прил. 11 СОГАЗ 2020'!I22+'Прил. 11АЛЬФА 2020'!I22</f>
        <v>1420</v>
      </c>
      <c r="J22" s="53">
        <f>'Прил. 11 СОГАЗ 2020'!J22+'Прил. 11АЛЬФА 2020'!J22</f>
        <v>5045</v>
      </c>
      <c r="K22" s="53">
        <f>'Прил. 11 СОГАЗ 2020'!K22+'Прил. 11АЛЬФА 2020'!K22</f>
        <v>4974</v>
      </c>
      <c r="L22" s="53">
        <f>'Прил. 11 СОГАЗ 2020'!L22+'Прил. 11АЛЬФА 2020'!L22</f>
        <v>12935</v>
      </c>
      <c r="M22" s="53">
        <f>'Прил. 11 СОГАЗ 2020'!M22+'Прил. 11АЛЬФА 2020'!M22</f>
        <v>18121</v>
      </c>
      <c r="N22" s="53">
        <f>'Прил. 11 СОГАЗ 2020'!N22+'Прил. 11АЛЬФА 2020'!N22</f>
        <v>1338</v>
      </c>
      <c r="O22" s="53">
        <f>'Прил. 11 СОГАЗ 2020'!O22+'Прил. 11АЛЬФА 2020'!O22</f>
        <v>2932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1285</v>
      </c>
      <c r="D24" s="53">
        <f>'Прил. 11 СОГАЗ 2020'!D24+'Прил. 11АЛЬФА 2020'!D24</f>
        <v>639</v>
      </c>
      <c r="E24" s="53">
        <f>'Прил. 11 СОГАЗ 2020'!E24+'Прил. 11АЛЬФА 2020'!E24</f>
        <v>646</v>
      </c>
      <c r="F24" s="53">
        <f>'Прил. 11 СОГАЗ 2020'!F24+'Прил. 11АЛЬФА 2020'!F24</f>
        <v>0</v>
      </c>
      <c r="G24" s="53">
        <f>'Прил. 11 СОГАЗ 2020'!G24+'Прил. 11АЛЬФА 2020'!G24</f>
        <v>2</v>
      </c>
      <c r="H24" s="53">
        <f>'Прил. 11 СОГАЗ 2020'!H24+'Прил. 11АЛЬФА 2020'!H24</f>
        <v>24</v>
      </c>
      <c r="I24" s="53">
        <f>'Прил. 11 СОГАЗ 2020'!I24+'Прил. 11АЛЬФА 2020'!I24</f>
        <v>17</v>
      </c>
      <c r="J24" s="53">
        <f>'Прил. 11 СОГАЗ 2020'!J24+'Прил. 11АЛЬФА 2020'!J24</f>
        <v>92</v>
      </c>
      <c r="K24" s="53">
        <f>'Прил. 11 СОГАЗ 2020'!K24+'Прил. 11АЛЬФА 2020'!K24</f>
        <v>109</v>
      </c>
      <c r="L24" s="53">
        <f>'Прил. 11 СОГАЗ 2020'!L24+'Прил. 11АЛЬФА 2020'!L24</f>
        <v>485</v>
      </c>
      <c r="M24" s="53">
        <f>'Прил. 11 СОГАЗ 2020'!M24+'Прил. 11АЛЬФА 2020'!M24</f>
        <v>463</v>
      </c>
      <c r="N24" s="53">
        <f>'Прил. 11 СОГАЗ 2020'!N24+'Прил. 11АЛЬФА 2020'!N24</f>
        <v>38</v>
      </c>
      <c r="O24" s="53">
        <f>'Прил. 11 СОГАЗ 2020'!O24+'Прил. 11АЛЬФА 2020'!O24</f>
        <v>55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40346</v>
      </c>
      <c r="D25" s="53">
        <f>'Прил. 11 СОГАЗ 2020'!D25+'Прил. 11АЛЬФА 2020'!D25</f>
        <v>20004</v>
      </c>
      <c r="E25" s="53">
        <f>'Прил. 11 СОГАЗ 2020'!E25+'Прил. 11АЛЬФА 2020'!E25</f>
        <v>20342</v>
      </c>
      <c r="F25" s="53">
        <f>'Прил. 11 СОГАЗ 2020'!F25+'Прил. 11АЛЬФА 2020'!F25</f>
        <v>160</v>
      </c>
      <c r="G25" s="53">
        <f>'Прил. 11 СОГАЗ 2020'!G25+'Прил. 11АЛЬФА 2020'!G25</f>
        <v>126</v>
      </c>
      <c r="H25" s="53">
        <f>'Прил. 11 СОГАЗ 2020'!H25+'Прил. 11АЛЬФА 2020'!H25</f>
        <v>721</v>
      </c>
      <c r="I25" s="53">
        <f>'Прил. 11 СОГАЗ 2020'!I25+'Прил. 11АЛЬФА 2020'!I25</f>
        <v>675</v>
      </c>
      <c r="J25" s="53">
        <f>'Прил. 11 СОГАЗ 2020'!J25+'Прил. 11АЛЬФА 2020'!J25</f>
        <v>2947</v>
      </c>
      <c r="K25" s="53">
        <f>'Прил. 11 СОГАЗ 2020'!K25+'Прил. 11АЛЬФА 2020'!K25</f>
        <v>2803</v>
      </c>
      <c r="L25" s="53">
        <f>'Прил. 11 СОГАЗ 2020'!L25+'Прил. 11АЛЬФА 2020'!L25</f>
        <v>14362</v>
      </c>
      <c r="M25" s="53">
        <f>'Прил. 11 СОГАЗ 2020'!M25+'Прил. 11АЛЬФА 2020'!M25</f>
        <v>12665</v>
      </c>
      <c r="N25" s="53">
        <f>'Прил. 11 СОГАЗ 2020'!N25+'Прил. 11АЛЬФА 2020'!N25</f>
        <v>1814</v>
      </c>
      <c r="O25" s="53">
        <f>'Прил. 11 СОГАЗ 2020'!O25+'Прил. 11АЛЬФА 2020'!O25</f>
        <v>4073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552</v>
      </c>
      <c r="D26" s="53">
        <f>'Прил. 11 СОГАЗ 2020'!D26+'Прил. 11АЛЬФА 2020'!D26</f>
        <v>278</v>
      </c>
      <c r="E26" s="53">
        <f>'Прил. 11 СОГАЗ 2020'!E26+'Прил. 11АЛЬФА 2020'!E26</f>
        <v>274</v>
      </c>
      <c r="F26" s="53">
        <f>'Прил. 11 СОГАЗ 2020'!F26+'Прил. 11АЛЬФА 2020'!F26</f>
        <v>0</v>
      </c>
      <c r="G26" s="53">
        <f>'Прил. 11 СОГАЗ 2020'!G26+'Прил. 11АЛЬФА 2020'!G26</f>
        <v>1</v>
      </c>
      <c r="H26" s="53">
        <f>'Прил. 11 СОГАЗ 2020'!H26+'Прил. 11АЛЬФА 2020'!H26</f>
        <v>4</v>
      </c>
      <c r="I26" s="53">
        <f>'Прил. 11 СОГАЗ 2020'!I26+'Прил. 11АЛЬФА 2020'!I26</f>
        <v>5</v>
      </c>
      <c r="J26" s="53">
        <f>'Прил. 11 СОГАЗ 2020'!J26+'Прил. 11АЛЬФА 2020'!J26</f>
        <v>40</v>
      </c>
      <c r="K26" s="53">
        <f>'Прил. 11 СОГАЗ 2020'!K26+'Прил. 11АЛЬФА 2020'!K26</f>
        <v>24</v>
      </c>
      <c r="L26" s="53">
        <f>'Прил. 11 СОГАЗ 2020'!L26+'Прил. 11АЛЬФА 2020'!L26</f>
        <v>210</v>
      </c>
      <c r="M26" s="53">
        <f>'Прил. 11 СОГАЗ 2020'!M26+'Прил. 11АЛЬФА 2020'!M26</f>
        <v>179</v>
      </c>
      <c r="N26" s="53">
        <f>'Прил. 11 СОГАЗ 2020'!N26+'Прил. 11АЛЬФА 2020'!N26</f>
        <v>24</v>
      </c>
      <c r="O26" s="53">
        <f>'Прил. 11 СОГАЗ 2020'!O26+'Прил. 11АЛЬФА 2020'!O26</f>
        <v>65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4305</v>
      </c>
      <c r="D27" s="53">
        <f>'Прил. 11 СОГАЗ 2020'!D27+'Прил. 11АЛЬФА 2020'!D27</f>
        <v>1903</v>
      </c>
      <c r="E27" s="53">
        <f>'Прил. 11 СОГАЗ 2020'!E27+'Прил. 11АЛЬФА 2020'!E27</f>
        <v>2402</v>
      </c>
      <c r="F27" s="53">
        <f>'Прил. 11 СОГАЗ 2020'!F27+'Прил. 11АЛЬФА 2020'!F27</f>
        <v>21</v>
      </c>
      <c r="G27" s="53">
        <f>'Прил. 11 СОГАЗ 2020'!G27+'Прил. 11АЛЬФА 2020'!G27</f>
        <v>18</v>
      </c>
      <c r="H27" s="53">
        <f>'Прил. 11 СОГАЗ 2020'!H27+'Прил. 11АЛЬФА 2020'!H27</f>
        <v>147</v>
      </c>
      <c r="I27" s="53">
        <f>'Прил. 11 СОГАЗ 2020'!I27+'Прил. 11АЛЬФА 2020'!I27</f>
        <v>141</v>
      </c>
      <c r="J27" s="53">
        <f>'Прил. 11 СОГАЗ 2020'!J27+'Прил. 11АЛЬФА 2020'!J27</f>
        <v>544</v>
      </c>
      <c r="K27" s="53">
        <f>'Прил. 11 СОГАЗ 2020'!K27+'Прил. 11АЛЬФА 2020'!K27</f>
        <v>513</v>
      </c>
      <c r="L27" s="53">
        <f>'Прил. 11 СОГАЗ 2020'!L27+'Прил. 11АЛЬФА 2020'!L27</f>
        <v>1136</v>
      </c>
      <c r="M27" s="53">
        <f>'Прил. 11 СОГАЗ 2020'!M27+'Прил. 11АЛЬФА 2020'!M27</f>
        <v>1589</v>
      </c>
      <c r="N27" s="53">
        <f>'Прил. 11 СОГАЗ 2020'!N27+'Прил. 11АЛЬФА 2020'!N27</f>
        <v>55</v>
      </c>
      <c r="O27" s="53">
        <f>'Прил. 11 СОГАЗ 2020'!O27+'Прил. 11АЛЬФА 2020'!O27</f>
        <v>141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31947</v>
      </c>
      <c r="D28" s="53">
        <f>'Прил. 11 СОГАЗ 2020'!D28+'Прил. 11АЛЬФА 2020'!D28</f>
        <v>14641</v>
      </c>
      <c r="E28" s="53">
        <f>'Прил. 11 СОГАЗ 2020'!E28+'Прил. 11АЛЬФА 2020'!E28</f>
        <v>17306</v>
      </c>
      <c r="F28" s="53">
        <f>'Прил. 11 СОГАЗ 2020'!F28+'Прил. 11АЛЬФА 2020'!F28</f>
        <v>173</v>
      </c>
      <c r="G28" s="53">
        <f>'Прил. 11 СОГАЗ 2020'!G28+'Прил. 11АЛЬФА 2020'!G28</f>
        <v>157</v>
      </c>
      <c r="H28" s="53">
        <f>'Прил. 11 СОГАЗ 2020'!H28+'Прил. 11АЛЬФА 2020'!H28</f>
        <v>850</v>
      </c>
      <c r="I28" s="53">
        <f>'Прил. 11 СОГАЗ 2020'!I28+'Прил. 11АЛЬФА 2020'!I28</f>
        <v>843</v>
      </c>
      <c r="J28" s="53">
        <f>'Прил. 11 СОГАЗ 2020'!J28+'Прил. 11АЛЬФА 2020'!J28</f>
        <v>2974</v>
      </c>
      <c r="K28" s="53">
        <f>'Прил. 11 СОГАЗ 2020'!K28+'Прил. 11АЛЬФА 2020'!K28</f>
        <v>2846</v>
      </c>
      <c r="L28" s="53">
        <f>'Прил. 11 СОГАЗ 2020'!L28+'Прил. 11АЛЬФА 2020'!L28</f>
        <v>9729</v>
      </c>
      <c r="M28" s="53">
        <f>'Прил. 11 СОГАЗ 2020'!M28+'Прил. 11АЛЬФА 2020'!M28</f>
        <v>10998</v>
      </c>
      <c r="N28" s="53">
        <f>'Прил. 11 СОГАЗ 2020'!N28+'Прил. 11АЛЬФА 2020'!N28</f>
        <v>915</v>
      </c>
      <c r="O28" s="53">
        <f>'Прил. 11 СОГАЗ 2020'!O28+'Прил. 11АЛЬФА 2020'!O28</f>
        <v>2462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14129</v>
      </c>
      <c r="D29" s="53">
        <f>'Прил. 11 СОГАЗ 2020'!D29+'Прил. 11АЛЬФА 2020'!D29</f>
        <v>6294</v>
      </c>
      <c r="E29" s="53">
        <f>'Прил. 11 СОГАЗ 2020'!E29+'Прил. 11АЛЬФА 2020'!E29</f>
        <v>7835</v>
      </c>
      <c r="F29" s="53">
        <f>'Прил. 11 СОГАЗ 2020'!F29+'Прил. 11АЛЬФА 2020'!F29</f>
        <v>72</v>
      </c>
      <c r="G29" s="53">
        <f>'Прил. 11 СОГАЗ 2020'!G29+'Прил. 11АЛЬФА 2020'!G29</f>
        <v>78</v>
      </c>
      <c r="H29" s="53">
        <f>'Прил. 11 СОГАЗ 2020'!H29+'Прил. 11АЛЬФА 2020'!H29</f>
        <v>412</v>
      </c>
      <c r="I29" s="53">
        <f>'Прил. 11 СОГАЗ 2020'!I29+'Прил. 11АЛЬФА 2020'!I29</f>
        <v>366</v>
      </c>
      <c r="J29" s="53">
        <f>'Прил. 11 СОГАЗ 2020'!J29+'Прил. 11АЛЬФА 2020'!J29</f>
        <v>1521</v>
      </c>
      <c r="K29" s="53">
        <f>'Прил. 11 СОГАЗ 2020'!K29+'Прил. 11АЛЬФА 2020'!K29</f>
        <v>1399</v>
      </c>
      <c r="L29" s="53">
        <f>'Прил. 11 СОГАЗ 2020'!L29+'Прил. 11АЛЬФА 2020'!L29</f>
        <v>3923</v>
      </c>
      <c r="M29" s="53">
        <f>'Прил. 11 СОГАЗ 2020'!M29+'Прил. 11АЛЬФА 2020'!M29</f>
        <v>5127</v>
      </c>
      <c r="N29" s="53">
        <f>'Прил. 11 СОГАЗ 2020'!N29+'Прил. 11АЛЬФА 2020'!N29</f>
        <v>366</v>
      </c>
      <c r="O29" s="53">
        <f>'Прил. 11 СОГАЗ 2020'!O29+'Прил. 11АЛЬФА 2020'!O29</f>
        <v>865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8477</v>
      </c>
      <c r="D30" s="53">
        <f>'Прил. 11 СОГАЗ 2020'!D30+'Прил. 11АЛЬФА 2020'!D30</f>
        <v>3549</v>
      </c>
      <c r="E30" s="53">
        <f>'Прил. 11 СОГАЗ 2020'!E30+'Прил. 11АЛЬФА 2020'!E30</f>
        <v>4928</v>
      </c>
      <c r="F30" s="53">
        <f>'Прил. 11 СОГАЗ 2020'!F30+'Прил. 11АЛЬФА 2020'!F30</f>
        <v>62</v>
      </c>
      <c r="G30" s="53">
        <f>'Прил. 11 СОГАЗ 2020'!G30+'Прил. 11АЛЬФА 2020'!G30</f>
        <v>66</v>
      </c>
      <c r="H30" s="53">
        <f>'Прил. 11 СОГАЗ 2020'!H30+'Прил. 11АЛЬФА 2020'!H30</f>
        <v>396</v>
      </c>
      <c r="I30" s="53">
        <f>'Прил. 11 СОГАЗ 2020'!I30+'Прил. 11АЛЬФА 2020'!I30</f>
        <v>356</v>
      </c>
      <c r="J30" s="53">
        <f>'Прил. 11 СОГАЗ 2020'!J30+'Прил. 11АЛЬФА 2020'!J30</f>
        <v>1152</v>
      </c>
      <c r="K30" s="53">
        <f>'Прил. 11 СОГАЗ 2020'!K30+'Прил. 11АЛЬФА 2020'!K30</f>
        <v>1135</v>
      </c>
      <c r="L30" s="53">
        <f>'Прил. 11 СОГАЗ 2020'!L30+'Прил. 11АЛЬФА 2020'!L30</f>
        <v>1860</v>
      </c>
      <c r="M30" s="53">
        <f>'Прил. 11 СОГАЗ 2020'!M30+'Прил. 11АЛЬФА 2020'!M30</f>
        <v>3218</v>
      </c>
      <c r="N30" s="53">
        <f>'Прил. 11 СОГАЗ 2020'!N30+'Прил. 11АЛЬФА 2020'!N30</f>
        <v>79</v>
      </c>
      <c r="O30" s="53">
        <f>'Прил. 11 СОГАЗ 2020'!O30+'Прил. 11АЛЬФА 2020'!O30</f>
        <v>153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12562</v>
      </c>
      <c r="D31" s="53">
        <f>'Прил. 11 СОГАЗ 2020'!D31+'Прил. 11АЛЬФА 2020'!D31</f>
        <v>5836</v>
      </c>
      <c r="E31" s="53">
        <f>'Прил. 11 СОГАЗ 2020'!E31+'Прил. 11АЛЬФА 2020'!E31</f>
        <v>6726</v>
      </c>
      <c r="F31" s="53">
        <f>'Прил. 11 СОГАЗ 2020'!F31+'Прил. 11АЛЬФА 2020'!F31</f>
        <v>73</v>
      </c>
      <c r="G31" s="53">
        <f>'Прил. 11 СОГАЗ 2020'!G31+'Прил. 11АЛЬФА 2020'!G31</f>
        <v>44</v>
      </c>
      <c r="H31" s="53">
        <f>'Прил. 11 СОГАЗ 2020'!H31+'Прил. 11АЛЬФА 2020'!H31</f>
        <v>343</v>
      </c>
      <c r="I31" s="53">
        <f>'Прил. 11 СОГАЗ 2020'!I31+'Прил. 11АЛЬФА 2020'!I31</f>
        <v>307</v>
      </c>
      <c r="J31" s="53">
        <f>'Прил. 11 СОГАЗ 2020'!J31+'Прил. 11АЛЬФА 2020'!J31</f>
        <v>1287</v>
      </c>
      <c r="K31" s="53">
        <f>'Прил. 11 СОГАЗ 2020'!K31+'Прил. 11АЛЬФА 2020'!K31</f>
        <v>1281</v>
      </c>
      <c r="L31" s="53">
        <f>'Прил. 11 СОГАЗ 2020'!L31+'Прил. 11АЛЬФА 2020'!L31</f>
        <v>3828</v>
      </c>
      <c r="M31" s="53">
        <f>'Прил. 11 СОГАЗ 2020'!M31+'Прил. 11АЛЬФА 2020'!M31</f>
        <v>4458</v>
      </c>
      <c r="N31" s="53">
        <f>'Прил. 11 СОГАЗ 2020'!N31+'Прил. 11АЛЬФА 2020'!N31</f>
        <v>305</v>
      </c>
      <c r="O31" s="53">
        <f>'Прил. 11 СОГАЗ 2020'!O31+'Прил. 11АЛЬФА 2020'!O31</f>
        <v>636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6903</v>
      </c>
      <c r="D32" s="53">
        <f>'Прил. 11 СОГАЗ 2020'!D32+'Прил. 11АЛЬФА 2020'!D32</f>
        <v>3064</v>
      </c>
      <c r="E32" s="53">
        <f>'Прил. 11 СОГАЗ 2020'!E32+'Прил. 11АЛЬФА 2020'!E32</f>
        <v>3839</v>
      </c>
      <c r="F32" s="53">
        <f>'Прил. 11 СОГАЗ 2020'!F32+'Прил. 11АЛЬФА 2020'!F32</f>
        <v>33</v>
      </c>
      <c r="G32" s="53">
        <f>'Прил. 11 СОГАЗ 2020'!G32+'Прил. 11АЛЬФА 2020'!G32</f>
        <v>39</v>
      </c>
      <c r="H32" s="53">
        <f>'Прил. 11 СОГАЗ 2020'!H32+'Прил. 11АЛЬФА 2020'!H32</f>
        <v>217</v>
      </c>
      <c r="I32" s="53">
        <f>'Прил. 11 СОГАЗ 2020'!I32+'Прил. 11АЛЬФА 2020'!I32</f>
        <v>174</v>
      </c>
      <c r="J32" s="53">
        <f>'Прил. 11 СОГАЗ 2020'!J32+'Прил. 11АЛЬФА 2020'!J32</f>
        <v>803</v>
      </c>
      <c r="K32" s="53">
        <f>'Прил. 11 СОГАЗ 2020'!K32+'Прил. 11АЛЬФА 2020'!K32</f>
        <v>750</v>
      </c>
      <c r="L32" s="53">
        <f>'Прил. 11 СОГАЗ 2020'!L32+'Прил. 11АЛЬФА 2020'!L32</f>
        <v>1879</v>
      </c>
      <c r="M32" s="53">
        <f>'Прил. 11 СОГАЗ 2020'!M32+'Прил. 11АЛЬФА 2020'!M32</f>
        <v>2672</v>
      </c>
      <c r="N32" s="53">
        <f>'Прил. 11 СОГАЗ 2020'!N32+'Прил. 11АЛЬФА 2020'!N32</f>
        <v>132</v>
      </c>
      <c r="O32" s="53">
        <f>'Прил. 11 СОГАЗ 2020'!O32+'Прил. 11АЛЬФА 2020'!O32</f>
        <v>204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53998</v>
      </c>
      <c r="D33" s="53">
        <f>'Прил. 11 СОГАЗ 2020'!D33+'Прил. 11АЛЬФА 2020'!D33</f>
        <v>24710</v>
      </c>
      <c r="E33" s="53">
        <f>'Прил. 11 СОГАЗ 2020'!E33+'Прил. 11АЛЬФА 2020'!E33</f>
        <v>29288</v>
      </c>
      <c r="F33" s="53">
        <f>'Прил. 11 СОГАЗ 2020'!F33+'Прил. 11АЛЬФА 2020'!F33</f>
        <v>186</v>
      </c>
      <c r="G33" s="53">
        <f>'Прил. 11 СОГАЗ 2020'!G33+'Прил. 11АЛЬФА 2020'!G33</f>
        <v>189</v>
      </c>
      <c r="H33" s="53">
        <f>'Прил. 11 СОГАЗ 2020'!H33+'Прил. 11АЛЬФА 2020'!H33</f>
        <v>1032</v>
      </c>
      <c r="I33" s="53">
        <f>'Прил. 11 СОГАЗ 2020'!I33+'Прил. 11АЛЬФА 2020'!I33</f>
        <v>948</v>
      </c>
      <c r="J33" s="53">
        <f>'Прил. 11 СОГАЗ 2020'!J33+'Прил. 11АЛЬФА 2020'!J33</f>
        <v>4044</v>
      </c>
      <c r="K33" s="53">
        <f>'Прил. 11 СОГАЗ 2020'!K33+'Прил. 11АЛЬФА 2020'!K33</f>
        <v>3821</v>
      </c>
      <c r="L33" s="53">
        <f>'Прил. 11 СОГАЗ 2020'!L33+'Прил. 11АЛЬФА 2020'!L33</f>
        <v>16831</v>
      </c>
      <c r="M33" s="53">
        <f>'Прил. 11 СОГАЗ 2020'!M33+'Прил. 11АЛЬФА 2020'!M33</f>
        <v>17938</v>
      </c>
      <c r="N33" s="53">
        <f>'Прил. 11 СОГАЗ 2020'!N33+'Прил. 11АЛЬФА 2020'!N33</f>
        <v>2617</v>
      </c>
      <c r="O33" s="53">
        <f>'Прил. 11 СОГАЗ 2020'!O33+'Прил. 11АЛЬФА 2020'!O33</f>
        <v>6392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30793</v>
      </c>
      <c r="D34" s="53">
        <f>'Прил. 11 СОГАЗ 2020'!D34+'Прил. 11АЛЬФА 2020'!D34</f>
        <v>14499</v>
      </c>
      <c r="E34" s="53">
        <f>'Прил. 11 СОГАЗ 2020'!E34+'Прил. 11АЛЬФА 2020'!E34</f>
        <v>16294</v>
      </c>
      <c r="F34" s="53">
        <f>'Прил. 11 СОГАЗ 2020'!F34+'Прил. 11АЛЬФА 2020'!F34</f>
        <v>105</v>
      </c>
      <c r="G34" s="53">
        <f>'Прил. 11 СОГАЗ 2020'!G34+'Прил. 11АЛЬФА 2020'!G34</f>
        <v>98</v>
      </c>
      <c r="H34" s="53">
        <f>'Прил. 11 СОГАЗ 2020'!H34+'Прил. 11АЛЬФА 2020'!H34</f>
        <v>598</v>
      </c>
      <c r="I34" s="53">
        <f>'Прил. 11 СОГАЗ 2020'!I34+'Прил. 11АЛЬФА 2020'!I34</f>
        <v>590</v>
      </c>
      <c r="J34" s="53">
        <f>'Прил. 11 СОГАЗ 2020'!J34+'Прил. 11АЛЬФА 2020'!J34</f>
        <v>2408</v>
      </c>
      <c r="K34" s="53">
        <f>'Прил. 11 СОГАЗ 2020'!K34+'Прил. 11АЛЬФА 2020'!K34</f>
        <v>2285</v>
      </c>
      <c r="L34" s="53">
        <f>'Прил. 11 СОГАЗ 2020'!L34+'Прил. 11АЛЬФА 2020'!L34</f>
        <v>10082</v>
      </c>
      <c r="M34" s="53">
        <f>'Прил. 11 СОГАЗ 2020'!M34+'Прил. 11АЛЬФА 2020'!M34</f>
        <v>9984</v>
      </c>
      <c r="N34" s="53">
        <f>'Прил. 11 СОГАЗ 2020'!N34+'Прил. 11АЛЬФА 2020'!N34</f>
        <v>1306</v>
      </c>
      <c r="O34" s="53">
        <f>'Прил. 11 СОГАЗ 2020'!O34+'Прил. 11АЛЬФА 2020'!O34</f>
        <v>3337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44742</v>
      </c>
      <c r="D35" s="53">
        <f>'Прил. 11 СОГАЗ 2020'!D35+'Прил. 11АЛЬФА 2020'!D35</f>
        <v>20568</v>
      </c>
      <c r="E35" s="53">
        <f>'Прил. 11 СОГАЗ 2020'!E35+'Прил. 11АЛЬФА 2020'!E35</f>
        <v>24174</v>
      </c>
      <c r="F35" s="53">
        <f>'Прил. 11 СОГАЗ 2020'!F35+'Прил. 11АЛЬФА 2020'!F35</f>
        <v>179</v>
      </c>
      <c r="G35" s="53">
        <f>'Прил. 11 СОГАЗ 2020'!G35+'Прил. 11АЛЬФА 2020'!G35</f>
        <v>163</v>
      </c>
      <c r="H35" s="53">
        <f>'Прил. 11 СОГАЗ 2020'!H35+'Прил. 11АЛЬФА 2020'!H35</f>
        <v>818</v>
      </c>
      <c r="I35" s="53">
        <f>'Прил. 11 СОГАЗ 2020'!I35+'Прил. 11АЛЬФА 2020'!I35</f>
        <v>809</v>
      </c>
      <c r="J35" s="53">
        <f>'Прил. 11 СОГАЗ 2020'!J35+'Прил. 11АЛЬФА 2020'!J35</f>
        <v>3482</v>
      </c>
      <c r="K35" s="53">
        <f>'Прил. 11 СОГАЗ 2020'!K35+'Прил. 11АЛЬФА 2020'!K35</f>
        <v>3233</v>
      </c>
      <c r="L35" s="53">
        <f>'Прил. 11 СОГАЗ 2020'!L35+'Прил. 11АЛЬФА 2020'!L35</f>
        <v>13728</v>
      </c>
      <c r="M35" s="53">
        <f>'Прил. 11 СОГАЗ 2020'!M35+'Прил. 11АЛЬФА 2020'!M35</f>
        <v>14500</v>
      </c>
      <c r="N35" s="53">
        <f>'Прил. 11 СОГАЗ 2020'!N35+'Прил. 11АЛЬФА 2020'!N35</f>
        <v>2361</v>
      </c>
      <c r="O35" s="53">
        <f>'Прил. 11 СОГАЗ 2020'!O35+'Прил. 11АЛЬФА 2020'!O35</f>
        <v>5469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16699</v>
      </c>
      <c r="D36" s="53">
        <f>'Прил. 11 СОГАЗ 2020'!D36+'Прил. 11АЛЬФА 2020'!D36</f>
        <v>7862</v>
      </c>
      <c r="E36" s="53">
        <f>'Прил. 11 СОГАЗ 2020'!E36+'Прил. 11АЛЬФА 2020'!E36</f>
        <v>8837</v>
      </c>
      <c r="F36" s="53">
        <f>'Прил. 11 СОГАЗ 2020'!F36+'Прил. 11АЛЬФА 2020'!F36</f>
        <v>69</v>
      </c>
      <c r="G36" s="53">
        <f>'Прил. 11 СОГАЗ 2020'!G36+'Прил. 11АЛЬФА 2020'!G36</f>
        <v>62</v>
      </c>
      <c r="H36" s="53">
        <f>'Прил. 11 СОГАЗ 2020'!H36+'Прил. 11АЛЬФА 2020'!H36</f>
        <v>335</v>
      </c>
      <c r="I36" s="53">
        <f>'Прил. 11 СОГАЗ 2020'!I36+'Прил. 11АЛЬФА 2020'!I36</f>
        <v>280</v>
      </c>
      <c r="J36" s="53">
        <f>'Прил. 11 СОГАЗ 2020'!J36+'Прил. 11АЛЬФА 2020'!J36</f>
        <v>1412</v>
      </c>
      <c r="K36" s="53">
        <f>'Прил. 11 СОГАЗ 2020'!K36+'Прил. 11АЛЬФА 2020'!K36</f>
        <v>1308</v>
      </c>
      <c r="L36" s="53">
        <f>'Прил. 11 СОГАЗ 2020'!L36+'Прил. 11АЛЬФА 2020'!L36</f>
        <v>5237</v>
      </c>
      <c r="M36" s="53">
        <f>'Прил. 11 СОГАЗ 2020'!M36+'Прил. 11АЛЬФА 2020'!M36</f>
        <v>5416</v>
      </c>
      <c r="N36" s="53">
        <f>'Прил. 11 СОГАЗ 2020'!N36+'Прил. 11АЛЬФА 2020'!N36</f>
        <v>809</v>
      </c>
      <c r="O36" s="53">
        <f>'Прил. 11 СОГАЗ 2020'!O36+'Прил. 11АЛЬФА 2020'!O36</f>
        <v>1771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2106</v>
      </c>
      <c r="D37" s="53">
        <f>'Прил. 11 СОГАЗ 2020'!D37+'Прил. 11АЛЬФА 2020'!D37</f>
        <v>998</v>
      </c>
      <c r="E37" s="53">
        <f>'Прил. 11 СОГАЗ 2020'!E37+'Прил. 11АЛЬФА 2020'!E37</f>
        <v>1108</v>
      </c>
      <c r="F37" s="53">
        <f>'Прил. 11 СОГАЗ 2020'!F37+'Прил. 11АЛЬФА 2020'!F37</f>
        <v>8</v>
      </c>
      <c r="G37" s="53">
        <f>'Прил. 11 СОГАЗ 2020'!G37+'Прил. 11АЛЬФА 2020'!G37</f>
        <v>8</v>
      </c>
      <c r="H37" s="53">
        <f>'Прил. 11 СОГАЗ 2020'!H37+'Прил. 11АЛЬФА 2020'!H37</f>
        <v>35</v>
      </c>
      <c r="I37" s="53">
        <f>'Прил. 11 СОГАЗ 2020'!I37+'Прил. 11АЛЬФА 2020'!I37</f>
        <v>36</v>
      </c>
      <c r="J37" s="53">
        <f>'Прил. 11 СОГАЗ 2020'!J37+'Прил. 11АЛЬФА 2020'!J37</f>
        <v>191</v>
      </c>
      <c r="K37" s="53">
        <f>'Прил. 11 СОГАЗ 2020'!K37+'Прил. 11АЛЬФА 2020'!K37</f>
        <v>177</v>
      </c>
      <c r="L37" s="53">
        <f>'Прил. 11 СОГАЗ 2020'!L37+'Прил. 11АЛЬФА 2020'!L37</f>
        <v>670</v>
      </c>
      <c r="M37" s="53">
        <f>'Прил. 11 СОГАЗ 2020'!M37+'Прил. 11АЛЬФА 2020'!M37</f>
        <v>658</v>
      </c>
      <c r="N37" s="53">
        <f>'Прил. 11 СОГАЗ 2020'!N37+'Прил. 11АЛЬФА 2020'!N37</f>
        <v>94</v>
      </c>
      <c r="O37" s="53">
        <f>'Прил. 11 СОГАЗ 2020'!O37+'Прил. 11АЛЬФА 2020'!O37</f>
        <v>229</v>
      </c>
    </row>
    <row r="38" spans="1:15" s="35" customFormat="1" ht="18.75">
      <c r="A38" s="50">
        <v>15</v>
      </c>
      <c r="B38" s="51" t="s">
        <v>102</v>
      </c>
      <c r="C38" s="52">
        <f t="shared" si="0"/>
        <v>5264</v>
      </c>
      <c r="D38" s="53">
        <f>'Прил. 11 СОГАЗ 2020'!D38+'Прил. 11АЛЬФА 2020'!D38</f>
        <v>2488</v>
      </c>
      <c r="E38" s="53">
        <f>'Прил. 11 СОГАЗ 2020'!E38+'Прил. 11АЛЬФА 2020'!E38</f>
        <v>2776</v>
      </c>
      <c r="F38" s="53">
        <f>'Прил. 11 СОГАЗ 2020'!F38+'Прил. 11АЛЬФА 2020'!F38</f>
        <v>8</v>
      </c>
      <c r="G38" s="53">
        <f>'Прил. 11 СОГАЗ 2020'!G38+'Прил. 11АЛЬФА 2020'!G38</f>
        <v>16</v>
      </c>
      <c r="H38" s="53">
        <f>'Прил. 11 СОГАЗ 2020'!H38+'Прил. 11АЛЬФА 2020'!H38</f>
        <v>73</v>
      </c>
      <c r="I38" s="53">
        <f>'Прил. 11 СОГАЗ 2020'!I38+'Прил. 11АЛЬФА 2020'!I38</f>
        <v>69</v>
      </c>
      <c r="J38" s="53">
        <f>'Прил. 11 СОГАЗ 2020'!J38+'Прил. 11АЛЬФА 2020'!J38</f>
        <v>329</v>
      </c>
      <c r="K38" s="53">
        <f>'Прил. 11 СОГАЗ 2020'!K38+'Прил. 11АЛЬФА 2020'!K38</f>
        <v>356</v>
      </c>
      <c r="L38" s="53">
        <f>'Прил. 11 СОГАЗ 2020'!L38+'Прил. 11АЛЬФА 2020'!L38</f>
        <v>1686</v>
      </c>
      <c r="M38" s="53">
        <f>'Прил. 11 СОГАЗ 2020'!M38+'Прил. 11АЛЬФА 2020'!M38</f>
        <v>1579</v>
      </c>
      <c r="N38" s="53">
        <f>'Прил. 11 СОГАЗ 2020'!N38+'Прил. 11АЛЬФА 2020'!N38</f>
        <v>392</v>
      </c>
      <c r="O38" s="53">
        <f>'Прил. 11 СОГАЗ 2020'!O38+'Прил. 11АЛЬФА 2020'!O38</f>
        <v>756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43698</v>
      </c>
      <c r="D39" s="53">
        <f>'Прил. 11 СОГАЗ 2020'!D39+'Прил. 11АЛЬФА 2020'!D39</f>
        <v>19916</v>
      </c>
      <c r="E39" s="53">
        <f>'Прил. 11 СОГАЗ 2020'!E39+'Прил. 11АЛЬФА 2020'!E39</f>
        <v>23782</v>
      </c>
      <c r="F39" s="53">
        <f>'Прил. 11 СОГАЗ 2020'!F39+'Прил. 11АЛЬФА 2020'!F39</f>
        <v>179</v>
      </c>
      <c r="G39" s="53">
        <f>'Прил. 11 СОГАЗ 2020'!G39+'Прил. 11АЛЬФА 2020'!G39</f>
        <v>145</v>
      </c>
      <c r="H39" s="53">
        <f>'Прил. 11 СОГАЗ 2020'!H39+'Прил. 11АЛЬФА 2020'!H39</f>
        <v>895</v>
      </c>
      <c r="I39" s="53">
        <f>'Прил. 11 СОГАЗ 2020'!I39+'Прил. 11АЛЬФА 2020'!I39</f>
        <v>768</v>
      </c>
      <c r="J39" s="53">
        <f>'Прил. 11 СОГАЗ 2020'!J39+'Прил. 11АЛЬФА 2020'!J39</f>
        <v>3482</v>
      </c>
      <c r="K39" s="53">
        <f>'Прил. 11 СОГАЗ 2020'!K39+'Прил. 11АЛЬФА 2020'!K39</f>
        <v>3269</v>
      </c>
      <c r="L39" s="53">
        <f>'Прил. 11 СОГАЗ 2020'!L39+'Прил. 11АЛЬФА 2020'!L39</f>
        <v>13425</v>
      </c>
      <c r="M39" s="53">
        <f>'Прил. 11 СОГАЗ 2020'!M39+'Прил. 11АЛЬФА 2020'!M39</f>
        <v>14666</v>
      </c>
      <c r="N39" s="53">
        <f>'Прил. 11 СОГАЗ 2020'!N39+'Прил. 11АЛЬФА 2020'!N39</f>
        <v>1935</v>
      </c>
      <c r="O39" s="53">
        <f>'Прил. 11 СОГАЗ 2020'!O39+'Прил. 11АЛЬФА 2020'!O39</f>
        <v>4934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27274</v>
      </c>
      <c r="D40" s="53">
        <f>'Прил. 11 СОГАЗ 2020'!D40+'Прил. 11АЛЬФА 2020'!D40</f>
        <v>12323</v>
      </c>
      <c r="E40" s="53">
        <f>'Прил. 11 СОГАЗ 2020'!E40+'Прил. 11АЛЬФА 2020'!E40</f>
        <v>14951</v>
      </c>
      <c r="F40" s="53">
        <f>'Прил. 11 СОГАЗ 2020'!F40+'Прил. 11АЛЬФА 2020'!F40</f>
        <v>128</v>
      </c>
      <c r="G40" s="53">
        <f>'Прил. 11 СОГАЗ 2020'!G40+'Прил. 11АЛЬФА 2020'!G40</f>
        <v>112</v>
      </c>
      <c r="H40" s="53">
        <f>'Прил. 11 СОГАЗ 2020'!H40+'Прил. 11АЛЬФА 2020'!H40</f>
        <v>598</v>
      </c>
      <c r="I40" s="53">
        <f>'Прил. 11 СОГАЗ 2020'!I40+'Прил. 11АЛЬФА 2020'!I40</f>
        <v>545</v>
      </c>
      <c r="J40" s="53">
        <f>'Прил. 11 СОГАЗ 2020'!J40+'Прил. 11АЛЬФА 2020'!J40</f>
        <v>2371</v>
      </c>
      <c r="K40" s="53">
        <f>'Прил. 11 СОГАЗ 2020'!K40+'Прил. 11АЛЬФА 2020'!K40</f>
        <v>2314</v>
      </c>
      <c r="L40" s="53">
        <f>'Прил. 11 СОГАЗ 2020'!L40+'Прил. 11АЛЬФА 2020'!L40</f>
        <v>8178</v>
      </c>
      <c r="M40" s="53">
        <f>'Прил. 11 СОГАЗ 2020'!M40+'Прил. 11АЛЬФА 2020'!M40</f>
        <v>9312</v>
      </c>
      <c r="N40" s="53">
        <f>'Прил. 11 СОГАЗ 2020'!N40+'Прил. 11АЛЬФА 2020'!N40</f>
        <v>1048</v>
      </c>
      <c r="O40" s="53">
        <f>'Прил. 11 СОГАЗ 2020'!O40+'Прил. 11АЛЬФА 2020'!O40</f>
        <v>2668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18835</v>
      </c>
      <c r="D41" s="53">
        <f>'Прил. 11 СОГАЗ 2020'!D41+'Прил. 11АЛЬФА 2020'!D41</f>
        <v>8870</v>
      </c>
      <c r="E41" s="53">
        <f>'Прил. 11 СОГАЗ 2020'!E41+'Прил. 11АЛЬФА 2020'!E41</f>
        <v>9965</v>
      </c>
      <c r="F41" s="53">
        <f>'Прил. 11 СОГАЗ 2020'!F41+'Прил. 11АЛЬФА 2020'!F41</f>
        <v>60</v>
      </c>
      <c r="G41" s="53">
        <f>'Прил. 11 СОГАЗ 2020'!G41+'Прил. 11АЛЬФА 2020'!G41</f>
        <v>58</v>
      </c>
      <c r="H41" s="53">
        <f>'Прил. 11 СОГАЗ 2020'!H41+'Прил. 11АЛЬФА 2020'!H41</f>
        <v>356</v>
      </c>
      <c r="I41" s="53">
        <f>'Прил. 11 СОГАЗ 2020'!I41+'Прил. 11АЛЬФА 2020'!I41</f>
        <v>312</v>
      </c>
      <c r="J41" s="53">
        <f>'Прил. 11 СОГАЗ 2020'!J41+'Прил. 11АЛЬФА 2020'!J41</f>
        <v>1438</v>
      </c>
      <c r="K41" s="53">
        <f>'Прил. 11 СОГАЗ 2020'!K41+'Прил. 11АЛЬФА 2020'!K41</f>
        <v>1365</v>
      </c>
      <c r="L41" s="53">
        <f>'Прил. 11 СОГАЗ 2020'!L41+'Прил. 11АЛЬФА 2020'!L41</f>
        <v>6058</v>
      </c>
      <c r="M41" s="53">
        <f>'Прил. 11 СОГАЗ 2020'!M41+'Прил. 11АЛЬФА 2020'!M41</f>
        <v>6064</v>
      </c>
      <c r="N41" s="53">
        <f>'Прил. 11 СОГАЗ 2020'!N41+'Прил. 11АЛЬФА 2020'!N41</f>
        <v>958</v>
      </c>
      <c r="O41" s="53">
        <f>'Прил. 11 СОГАЗ 2020'!O41+'Прил. 11АЛЬФА 2020'!O41</f>
        <v>2166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10266</v>
      </c>
      <c r="D42" s="53">
        <f>'Прил. 11 СОГАЗ 2020'!D42+'Прил. 11АЛЬФА 2020'!D42</f>
        <v>5074</v>
      </c>
      <c r="E42" s="53">
        <f>'Прил. 11 СОГАЗ 2020'!E42+'Прил. 11АЛЬФА 2020'!E42</f>
        <v>5192</v>
      </c>
      <c r="F42" s="53">
        <f>'Прил. 11 СОГАЗ 2020'!F42+'Прил. 11АЛЬФА 2020'!F42</f>
        <v>31</v>
      </c>
      <c r="G42" s="53">
        <f>'Прил. 11 СОГАЗ 2020'!G42+'Прил. 11АЛЬФА 2020'!G42</f>
        <v>33</v>
      </c>
      <c r="H42" s="53">
        <f>'Прил. 11 СОГАЗ 2020'!H42+'Прил. 11АЛЬФА 2020'!H42</f>
        <v>162</v>
      </c>
      <c r="I42" s="53">
        <f>'Прил. 11 СОГАЗ 2020'!I42+'Прил. 11АЛЬФА 2020'!I42</f>
        <v>177</v>
      </c>
      <c r="J42" s="53">
        <f>'Прил. 11 СОГАЗ 2020'!J42+'Прил. 11АЛЬФА 2020'!J42</f>
        <v>802</v>
      </c>
      <c r="K42" s="53">
        <f>'Прил. 11 СОГАЗ 2020'!K42+'Прил. 11АЛЬФА 2020'!K42</f>
        <v>719</v>
      </c>
      <c r="L42" s="53">
        <f>'Прил. 11 СОГАЗ 2020'!L42+'Прил. 11АЛЬФА 2020'!L42</f>
        <v>3583</v>
      </c>
      <c r="M42" s="53">
        <f>'Прил. 11 СОГАЗ 2020'!M42+'Прил. 11АЛЬФА 2020'!M42</f>
        <v>3087</v>
      </c>
      <c r="N42" s="53">
        <f>'Прил. 11 СОГАЗ 2020'!N42+'Прил. 11АЛЬФА 2020'!N42</f>
        <v>496</v>
      </c>
      <c r="O42" s="53">
        <f>'Прил. 11 СОГАЗ 2020'!O42+'Прил. 11АЛЬФА 2020'!O42</f>
        <v>1176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708089</v>
      </c>
      <c r="D43" s="52">
        <f t="shared" si="2"/>
        <v>326475</v>
      </c>
      <c r="E43" s="52">
        <f t="shared" si="2"/>
        <v>381614</v>
      </c>
      <c r="F43" s="52">
        <f t="shared" si="2"/>
        <v>2977</v>
      </c>
      <c r="G43" s="52">
        <f t="shared" si="2"/>
        <v>2793</v>
      </c>
      <c r="H43" s="52">
        <f t="shared" si="2"/>
        <v>15156</v>
      </c>
      <c r="I43" s="52">
        <f t="shared" si="2"/>
        <v>14335</v>
      </c>
      <c r="J43" s="52">
        <f t="shared" si="2"/>
        <v>57555</v>
      </c>
      <c r="K43" s="52">
        <f t="shared" si="2"/>
        <v>54342</v>
      </c>
      <c r="L43" s="52">
        <f t="shared" si="2"/>
        <v>220232</v>
      </c>
      <c r="M43" s="52">
        <f t="shared" si="2"/>
        <v>238507</v>
      </c>
      <c r="N43" s="52">
        <f t="shared" si="2"/>
        <v>30555</v>
      </c>
      <c r="O43" s="52">
        <f t="shared" si="2"/>
        <v>71637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6" zoomScale="61" zoomScaleNormal="61" workbookViewId="0">
      <selection activeCell="B35" sqref="B35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124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227660</v>
      </c>
      <c r="D20" s="53">
        <f t="shared" ref="D20:D42" si="1">F20+H20+J20+L20+N20</f>
        <v>104455</v>
      </c>
      <c r="E20" s="53">
        <f t="shared" ref="E20:E42" si="2">G20+I20+K20+M20+O20</f>
        <v>123205</v>
      </c>
      <c r="F20" s="53">
        <v>893</v>
      </c>
      <c r="G20" s="53">
        <v>838</v>
      </c>
      <c r="H20" s="53">
        <v>4544</v>
      </c>
      <c r="I20" s="53">
        <v>4409</v>
      </c>
      <c r="J20" s="53">
        <v>17803</v>
      </c>
      <c r="K20" s="53">
        <v>16371</v>
      </c>
      <c r="L20" s="53">
        <v>70122</v>
      </c>
      <c r="M20" s="53">
        <v>75632</v>
      </c>
      <c r="N20" s="53">
        <v>11093</v>
      </c>
      <c r="O20" s="53">
        <v>25955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4683</v>
      </c>
      <c r="D21" s="53">
        <f t="shared" si="1"/>
        <v>2195</v>
      </c>
      <c r="E21" s="53">
        <f t="shared" si="2"/>
        <v>2488</v>
      </c>
      <c r="F21" s="53">
        <v>19</v>
      </c>
      <c r="G21" s="53">
        <v>25</v>
      </c>
      <c r="H21" s="53">
        <v>123</v>
      </c>
      <c r="I21" s="53">
        <v>113</v>
      </c>
      <c r="J21" s="53">
        <v>375</v>
      </c>
      <c r="K21" s="53">
        <v>294</v>
      </c>
      <c r="L21" s="53">
        <v>1492</v>
      </c>
      <c r="M21" s="53">
        <v>1687</v>
      </c>
      <c r="N21" s="53">
        <v>186</v>
      </c>
      <c r="O21" s="53">
        <v>369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26223</v>
      </c>
      <c r="D22" s="53">
        <f t="shared" si="1"/>
        <v>11183</v>
      </c>
      <c r="E22" s="53">
        <f t="shared" si="2"/>
        <v>15040</v>
      </c>
      <c r="F22" s="53">
        <v>249</v>
      </c>
      <c r="G22" s="53">
        <v>252</v>
      </c>
      <c r="H22" s="53">
        <v>859</v>
      </c>
      <c r="I22" s="53">
        <v>857</v>
      </c>
      <c r="J22" s="53">
        <v>2526</v>
      </c>
      <c r="K22" s="53">
        <v>2507</v>
      </c>
      <c r="L22" s="53">
        <v>6823</v>
      </c>
      <c r="M22" s="53">
        <v>10057</v>
      </c>
      <c r="N22" s="53">
        <v>726</v>
      </c>
      <c r="O22" s="53">
        <v>1367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70</v>
      </c>
      <c r="D24" s="53">
        <f t="shared" si="1"/>
        <v>38</v>
      </c>
      <c r="E24" s="53">
        <f t="shared" si="2"/>
        <v>32</v>
      </c>
      <c r="F24" s="53">
        <v>0</v>
      </c>
      <c r="G24" s="53">
        <v>1</v>
      </c>
      <c r="H24" s="53">
        <v>1</v>
      </c>
      <c r="I24" s="53">
        <v>1</v>
      </c>
      <c r="J24" s="53">
        <v>2</v>
      </c>
      <c r="K24" s="53">
        <v>4</v>
      </c>
      <c r="L24" s="53">
        <v>34</v>
      </c>
      <c r="M24" s="53">
        <v>23</v>
      </c>
      <c r="N24" s="53">
        <v>1</v>
      </c>
      <c r="O24" s="53">
        <v>3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37393</v>
      </c>
      <c r="D25" s="53">
        <f t="shared" si="1"/>
        <v>18153</v>
      </c>
      <c r="E25" s="53">
        <f t="shared" si="2"/>
        <v>19240</v>
      </c>
      <c r="F25" s="53">
        <v>153</v>
      </c>
      <c r="G25" s="53">
        <v>119</v>
      </c>
      <c r="H25" s="53">
        <v>704</v>
      </c>
      <c r="I25" s="53">
        <v>655</v>
      </c>
      <c r="J25" s="53">
        <v>2839</v>
      </c>
      <c r="K25" s="53">
        <v>2708</v>
      </c>
      <c r="L25" s="53">
        <v>12732</v>
      </c>
      <c r="M25" s="53">
        <v>11828</v>
      </c>
      <c r="N25" s="53">
        <v>1725</v>
      </c>
      <c r="O25" s="53">
        <v>3930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534</v>
      </c>
      <c r="D26" s="53">
        <f t="shared" si="1"/>
        <v>268</v>
      </c>
      <c r="E26" s="53">
        <f t="shared" si="2"/>
        <v>266</v>
      </c>
      <c r="F26" s="53">
        <v>0</v>
      </c>
      <c r="G26" s="53">
        <v>1</v>
      </c>
      <c r="H26" s="53">
        <v>4</v>
      </c>
      <c r="I26" s="53">
        <v>5</v>
      </c>
      <c r="J26" s="53">
        <v>39</v>
      </c>
      <c r="K26" s="53">
        <v>24</v>
      </c>
      <c r="L26" s="53">
        <v>201</v>
      </c>
      <c r="M26" s="53">
        <v>171</v>
      </c>
      <c r="N26" s="53">
        <v>24</v>
      </c>
      <c r="O26" s="53">
        <v>65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515</v>
      </c>
      <c r="D27" s="53">
        <f t="shared" si="1"/>
        <v>223</v>
      </c>
      <c r="E27" s="53">
        <f t="shared" si="2"/>
        <v>292</v>
      </c>
      <c r="F27" s="53">
        <v>0</v>
      </c>
      <c r="G27" s="53">
        <v>2</v>
      </c>
      <c r="H27" s="53">
        <v>3</v>
      </c>
      <c r="I27" s="53">
        <v>5</v>
      </c>
      <c r="J27" s="53">
        <v>47</v>
      </c>
      <c r="K27" s="53">
        <v>44</v>
      </c>
      <c r="L27" s="53">
        <v>156</v>
      </c>
      <c r="M27" s="53">
        <v>215</v>
      </c>
      <c r="N27" s="53">
        <v>17</v>
      </c>
      <c r="O27" s="53">
        <v>26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31614</v>
      </c>
      <c r="D28" s="53">
        <f t="shared" si="1"/>
        <v>14403</v>
      </c>
      <c r="E28" s="53">
        <f t="shared" si="2"/>
        <v>17211</v>
      </c>
      <c r="F28" s="53">
        <v>173</v>
      </c>
      <c r="G28" s="53">
        <v>155</v>
      </c>
      <c r="H28" s="53">
        <v>849</v>
      </c>
      <c r="I28" s="53">
        <v>841</v>
      </c>
      <c r="J28" s="53">
        <v>2967</v>
      </c>
      <c r="K28" s="53">
        <v>2831</v>
      </c>
      <c r="L28" s="53">
        <v>9505</v>
      </c>
      <c r="M28" s="53">
        <v>10926</v>
      </c>
      <c r="N28" s="53">
        <v>909</v>
      </c>
      <c r="O28" s="53">
        <v>2458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5099</v>
      </c>
      <c r="D29" s="53">
        <f t="shared" si="1"/>
        <v>2193</v>
      </c>
      <c r="E29" s="53">
        <f t="shared" si="2"/>
        <v>2906</v>
      </c>
      <c r="F29" s="53">
        <v>14</v>
      </c>
      <c r="G29" s="53">
        <v>25</v>
      </c>
      <c r="H29" s="53">
        <v>198</v>
      </c>
      <c r="I29" s="53">
        <v>170</v>
      </c>
      <c r="J29" s="53">
        <v>475</v>
      </c>
      <c r="K29" s="53">
        <v>488</v>
      </c>
      <c r="L29" s="53">
        <v>1397</v>
      </c>
      <c r="M29" s="53">
        <v>1964</v>
      </c>
      <c r="N29" s="53">
        <v>109</v>
      </c>
      <c r="O29" s="53">
        <v>259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4192</v>
      </c>
      <c r="D30" s="53">
        <f t="shared" si="1"/>
        <v>1708</v>
      </c>
      <c r="E30" s="53">
        <f t="shared" si="2"/>
        <v>2484</v>
      </c>
      <c r="F30" s="53">
        <v>31</v>
      </c>
      <c r="G30" s="53">
        <v>33</v>
      </c>
      <c r="H30" s="53">
        <v>258</v>
      </c>
      <c r="I30" s="53">
        <v>235</v>
      </c>
      <c r="J30" s="53">
        <v>489</v>
      </c>
      <c r="K30" s="53">
        <v>460</v>
      </c>
      <c r="L30" s="53">
        <v>892</v>
      </c>
      <c r="M30" s="53">
        <v>1689</v>
      </c>
      <c r="N30" s="53">
        <v>38</v>
      </c>
      <c r="O30" s="53">
        <v>67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3394</v>
      </c>
      <c r="D31" s="53">
        <f t="shared" si="1"/>
        <v>1612</v>
      </c>
      <c r="E31" s="53">
        <f t="shared" si="2"/>
        <v>1782</v>
      </c>
      <c r="F31" s="53">
        <v>5</v>
      </c>
      <c r="G31" s="53">
        <v>3</v>
      </c>
      <c r="H31" s="53">
        <v>31</v>
      </c>
      <c r="I31" s="53">
        <v>29</v>
      </c>
      <c r="J31" s="53">
        <v>301</v>
      </c>
      <c r="K31" s="53">
        <v>296</v>
      </c>
      <c r="L31" s="53">
        <v>1170</v>
      </c>
      <c r="M31" s="53">
        <v>1249</v>
      </c>
      <c r="N31" s="53">
        <v>105</v>
      </c>
      <c r="O31" s="53">
        <v>205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1012</v>
      </c>
      <c r="D32" s="53">
        <f t="shared" si="1"/>
        <v>458</v>
      </c>
      <c r="E32" s="53">
        <f t="shared" si="2"/>
        <v>554</v>
      </c>
      <c r="F32" s="53">
        <v>1</v>
      </c>
      <c r="G32" s="53">
        <v>0</v>
      </c>
      <c r="H32" s="53">
        <v>3</v>
      </c>
      <c r="I32" s="53">
        <v>3</v>
      </c>
      <c r="J32" s="53">
        <v>83</v>
      </c>
      <c r="K32" s="53">
        <v>84</v>
      </c>
      <c r="L32" s="53">
        <v>346</v>
      </c>
      <c r="M32" s="53">
        <v>432</v>
      </c>
      <c r="N32" s="53">
        <v>25</v>
      </c>
      <c r="O32" s="53">
        <v>35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28593</v>
      </c>
      <c r="D33" s="53">
        <f t="shared" si="1"/>
        <v>13465</v>
      </c>
      <c r="E33" s="53">
        <f t="shared" si="2"/>
        <v>15128</v>
      </c>
      <c r="F33" s="53">
        <v>162</v>
      </c>
      <c r="G33" s="53">
        <v>164</v>
      </c>
      <c r="H33" s="53">
        <v>621</v>
      </c>
      <c r="I33" s="53">
        <v>551</v>
      </c>
      <c r="J33" s="53">
        <v>1823</v>
      </c>
      <c r="K33" s="53">
        <v>1778</v>
      </c>
      <c r="L33" s="53">
        <v>9564</v>
      </c>
      <c r="M33" s="53">
        <v>9923</v>
      </c>
      <c r="N33" s="53">
        <v>1295</v>
      </c>
      <c r="O33" s="53">
        <v>2712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20386</v>
      </c>
      <c r="D34" s="53">
        <f t="shared" si="1"/>
        <v>10006</v>
      </c>
      <c r="E34" s="53">
        <f t="shared" si="2"/>
        <v>10380</v>
      </c>
      <c r="F34" s="53">
        <v>92</v>
      </c>
      <c r="G34" s="53">
        <v>89</v>
      </c>
      <c r="H34" s="53">
        <v>414</v>
      </c>
      <c r="I34" s="53">
        <v>397</v>
      </c>
      <c r="J34" s="53">
        <v>1525</v>
      </c>
      <c r="K34" s="53">
        <v>1449</v>
      </c>
      <c r="L34" s="53">
        <v>7178</v>
      </c>
      <c r="M34" s="53">
        <v>6694</v>
      </c>
      <c r="N34" s="53">
        <v>797</v>
      </c>
      <c r="O34" s="53">
        <v>1751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2577</v>
      </c>
      <c r="D35" s="53">
        <f t="shared" si="1"/>
        <v>1336</v>
      </c>
      <c r="E35" s="53">
        <f t="shared" si="2"/>
        <v>1241</v>
      </c>
      <c r="F35" s="53">
        <v>2</v>
      </c>
      <c r="G35" s="53">
        <v>1</v>
      </c>
      <c r="H35" s="53">
        <v>12</v>
      </c>
      <c r="I35" s="53">
        <v>4</v>
      </c>
      <c r="J35" s="53">
        <v>116</v>
      </c>
      <c r="K35" s="53">
        <v>100</v>
      </c>
      <c r="L35" s="53">
        <v>1075</v>
      </c>
      <c r="M35" s="53">
        <v>944</v>
      </c>
      <c r="N35" s="53">
        <v>131</v>
      </c>
      <c r="O35" s="53">
        <v>192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14046</v>
      </c>
      <c r="D36" s="53">
        <f t="shared" si="1"/>
        <v>6713</v>
      </c>
      <c r="E36" s="53">
        <f t="shared" si="2"/>
        <v>7333</v>
      </c>
      <c r="F36" s="53">
        <v>67</v>
      </c>
      <c r="G36" s="53">
        <v>62</v>
      </c>
      <c r="H36" s="53">
        <v>328</v>
      </c>
      <c r="I36" s="53">
        <v>275</v>
      </c>
      <c r="J36" s="53">
        <v>1133</v>
      </c>
      <c r="K36" s="53">
        <v>1079</v>
      </c>
      <c r="L36" s="53">
        <v>4517</v>
      </c>
      <c r="M36" s="53">
        <v>4509</v>
      </c>
      <c r="N36" s="53">
        <v>668</v>
      </c>
      <c r="O36" s="53">
        <v>1408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1630</v>
      </c>
      <c r="D37" s="53">
        <f t="shared" si="1"/>
        <v>758</v>
      </c>
      <c r="E37" s="53">
        <f t="shared" si="2"/>
        <v>872</v>
      </c>
      <c r="F37" s="53">
        <v>8</v>
      </c>
      <c r="G37" s="53">
        <v>8</v>
      </c>
      <c r="H37" s="53">
        <v>34</v>
      </c>
      <c r="I37" s="53">
        <v>35</v>
      </c>
      <c r="J37" s="53">
        <v>135</v>
      </c>
      <c r="K37" s="53">
        <v>136</v>
      </c>
      <c r="L37" s="53">
        <v>513</v>
      </c>
      <c r="M37" s="53">
        <v>526</v>
      </c>
      <c r="N37" s="53">
        <v>68</v>
      </c>
      <c r="O37" s="53">
        <v>167</v>
      </c>
    </row>
    <row r="38" spans="1:15" s="35" customFormat="1" ht="18.75">
      <c r="A38" s="50">
        <v>15</v>
      </c>
      <c r="B38" s="51" t="s">
        <v>102</v>
      </c>
      <c r="C38" s="52">
        <f t="shared" si="0"/>
        <v>136</v>
      </c>
      <c r="D38" s="53">
        <f t="shared" si="1"/>
        <v>82</v>
      </c>
      <c r="E38" s="53">
        <f t="shared" si="2"/>
        <v>54</v>
      </c>
      <c r="F38" s="53">
        <v>0</v>
      </c>
      <c r="G38" s="53">
        <v>1</v>
      </c>
      <c r="H38" s="53">
        <v>2</v>
      </c>
      <c r="I38" s="53">
        <v>0</v>
      </c>
      <c r="J38" s="53">
        <v>5</v>
      </c>
      <c r="K38" s="53">
        <v>8</v>
      </c>
      <c r="L38" s="53">
        <v>69</v>
      </c>
      <c r="M38" s="53">
        <v>41</v>
      </c>
      <c r="N38" s="53">
        <v>6</v>
      </c>
      <c r="O38" s="53">
        <v>4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18640</v>
      </c>
      <c r="D39" s="53">
        <f t="shared" si="1"/>
        <v>8912</v>
      </c>
      <c r="E39" s="53">
        <f t="shared" si="2"/>
        <v>9728</v>
      </c>
      <c r="F39" s="53">
        <v>28</v>
      </c>
      <c r="G39" s="53">
        <v>24</v>
      </c>
      <c r="H39" s="53">
        <v>418</v>
      </c>
      <c r="I39" s="53">
        <v>390</v>
      </c>
      <c r="J39" s="53">
        <v>1250</v>
      </c>
      <c r="K39" s="53">
        <v>1189</v>
      </c>
      <c r="L39" s="53">
        <v>6406</v>
      </c>
      <c r="M39" s="53">
        <v>6380</v>
      </c>
      <c r="N39" s="53">
        <v>810</v>
      </c>
      <c r="O39" s="53">
        <v>1745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10967</v>
      </c>
      <c r="D40" s="53">
        <f t="shared" si="1"/>
        <v>5201</v>
      </c>
      <c r="E40" s="53">
        <f t="shared" si="2"/>
        <v>5766</v>
      </c>
      <c r="F40" s="53">
        <v>28</v>
      </c>
      <c r="G40" s="53">
        <v>25</v>
      </c>
      <c r="H40" s="53">
        <v>260</v>
      </c>
      <c r="I40" s="53">
        <v>255</v>
      </c>
      <c r="J40" s="53">
        <v>821</v>
      </c>
      <c r="K40" s="53">
        <v>863</v>
      </c>
      <c r="L40" s="53">
        <v>3680</v>
      </c>
      <c r="M40" s="53">
        <v>3860</v>
      </c>
      <c r="N40" s="53">
        <v>412</v>
      </c>
      <c r="O40" s="53">
        <v>763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428</v>
      </c>
      <c r="D41" s="53">
        <f t="shared" si="1"/>
        <v>245</v>
      </c>
      <c r="E41" s="53">
        <f t="shared" si="2"/>
        <v>183</v>
      </c>
      <c r="F41" s="53">
        <v>0</v>
      </c>
      <c r="G41" s="53">
        <v>1</v>
      </c>
      <c r="H41" s="53">
        <v>0</v>
      </c>
      <c r="I41" s="53">
        <v>1</v>
      </c>
      <c r="J41" s="53">
        <v>18</v>
      </c>
      <c r="K41" s="53">
        <v>16</v>
      </c>
      <c r="L41" s="53">
        <v>213</v>
      </c>
      <c r="M41" s="53">
        <v>143</v>
      </c>
      <c r="N41" s="53">
        <v>14</v>
      </c>
      <c r="O41" s="53">
        <v>22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810</v>
      </c>
      <c r="D42" s="53">
        <f t="shared" si="1"/>
        <v>471</v>
      </c>
      <c r="E42" s="53">
        <f t="shared" si="2"/>
        <v>339</v>
      </c>
      <c r="F42" s="53">
        <v>1</v>
      </c>
      <c r="G42" s="53">
        <v>3</v>
      </c>
      <c r="H42" s="53">
        <v>1</v>
      </c>
      <c r="I42" s="53">
        <v>5</v>
      </c>
      <c r="J42" s="53">
        <v>30</v>
      </c>
      <c r="K42" s="53">
        <v>25</v>
      </c>
      <c r="L42" s="53">
        <v>396</v>
      </c>
      <c r="M42" s="53">
        <v>245</v>
      </c>
      <c r="N42" s="53">
        <v>43</v>
      </c>
      <c r="O42" s="53">
        <v>61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433755</v>
      </c>
      <c r="D43" s="52">
        <f t="shared" si="4"/>
        <v>200857</v>
      </c>
      <c r="E43" s="52">
        <f t="shared" si="4"/>
        <v>232898</v>
      </c>
      <c r="F43" s="52">
        <f t="shared" si="4"/>
        <v>1899</v>
      </c>
      <c r="G43" s="52">
        <f t="shared" si="4"/>
        <v>1798</v>
      </c>
      <c r="H43" s="52">
        <f t="shared" si="4"/>
        <v>9506</v>
      </c>
      <c r="I43" s="52">
        <f t="shared" si="4"/>
        <v>9083</v>
      </c>
      <c r="J43" s="52">
        <f t="shared" si="4"/>
        <v>34253</v>
      </c>
      <c r="K43" s="52">
        <f t="shared" si="4"/>
        <v>32300</v>
      </c>
      <c r="L43" s="52">
        <f t="shared" si="4"/>
        <v>136275</v>
      </c>
      <c r="M43" s="52">
        <f t="shared" si="4"/>
        <v>146754</v>
      </c>
      <c r="N43" s="52">
        <f t="shared" si="4"/>
        <v>18924</v>
      </c>
      <c r="O43" s="52">
        <f t="shared" si="4"/>
        <v>42963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3"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124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60094</v>
      </c>
      <c r="D20" s="53">
        <f t="shared" ref="D20:D42" si="1">F20+H20+J20+L20+N20</f>
        <v>28729</v>
      </c>
      <c r="E20" s="53">
        <f t="shared" ref="E20:E42" si="2">G20+I20+K20+M20+O20</f>
        <v>31365</v>
      </c>
      <c r="F20" s="53">
        <v>231</v>
      </c>
      <c r="G20" s="53">
        <v>235</v>
      </c>
      <c r="H20" s="53">
        <v>1216</v>
      </c>
      <c r="I20" s="53">
        <v>1129</v>
      </c>
      <c r="J20" s="53">
        <v>3619</v>
      </c>
      <c r="K20" s="53">
        <v>3491</v>
      </c>
      <c r="L20" s="53">
        <v>21165</v>
      </c>
      <c r="M20" s="53">
        <v>21018</v>
      </c>
      <c r="N20" s="53">
        <v>2498</v>
      </c>
      <c r="O20" s="53">
        <v>5492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3510</v>
      </c>
      <c r="D21" s="53">
        <f t="shared" si="1"/>
        <v>1708</v>
      </c>
      <c r="E21" s="53">
        <f t="shared" si="2"/>
        <v>1802</v>
      </c>
      <c r="F21" s="53">
        <v>13</v>
      </c>
      <c r="G21" s="53">
        <v>6</v>
      </c>
      <c r="H21" s="53">
        <v>51</v>
      </c>
      <c r="I21" s="53">
        <v>49</v>
      </c>
      <c r="J21" s="53">
        <v>330</v>
      </c>
      <c r="K21" s="53">
        <v>289</v>
      </c>
      <c r="L21" s="53">
        <v>1191</v>
      </c>
      <c r="M21" s="53">
        <v>1145</v>
      </c>
      <c r="N21" s="53">
        <v>123</v>
      </c>
      <c r="O21" s="53">
        <v>313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22589</v>
      </c>
      <c r="D22" s="53">
        <f t="shared" si="1"/>
        <v>9868</v>
      </c>
      <c r="E22" s="53">
        <f t="shared" si="2"/>
        <v>12721</v>
      </c>
      <c r="F22" s="53">
        <v>65</v>
      </c>
      <c r="G22" s="53">
        <v>62</v>
      </c>
      <c r="H22" s="53">
        <v>560</v>
      </c>
      <c r="I22" s="53">
        <v>563</v>
      </c>
      <c r="J22" s="53">
        <v>2519</v>
      </c>
      <c r="K22" s="53">
        <v>2467</v>
      </c>
      <c r="L22" s="53">
        <v>6112</v>
      </c>
      <c r="M22" s="53">
        <v>8064</v>
      </c>
      <c r="N22" s="53">
        <v>612</v>
      </c>
      <c r="O22" s="53">
        <v>1565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1215</v>
      </c>
      <c r="D24" s="53">
        <f t="shared" si="1"/>
        <v>601</v>
      </c>
      <c r="E24" s="53">
        <f t="shared" si="2"/>
        <v>614</v>
      </c>
      <c r="F24" s="53">
        <v>0</v>
      </c>
      <c r="G24" s="53">
        <v>1</v>
      </c>
      <c r="H24" s="53">
        <v>23</v>
      </c>
      <c r="I24" s="53">
        <v>16</v>
      </c>
      <c r="J24" s="53">
        <v>90</v>
      </c>
      <c r="K24" s="53">
        <v>105</v>
      </c>
      <c r="L24" s="53">
        <v>451</v>
      </c>
      <c r="M24" s="53">
        <v>440</v>
      </c>
      <c r="N24" s="53">
        <v>37</v>
      </c>
      <c r="O24" s="53">
        <v>52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2953</v>
      </c>
      <c r="D25" s="53">
        <f t="shared" si="1"/>
        <v>1851</v>
      </c>
      <c r="E25" s="53">
        <f t="shared" si="2"/>
        <v>1102</v>
      </c>
      <c r="F25" s="53">
        <v>7</v>
      </c>
      <c r="G25" s="53">
        <v>7</v>
      </c>
      <c r="H25" s="53">
        <v>17</v>
      </c>
      <c r="I25" s="53">
        <v>20</v>
      </c>
      <c r="J25" s="53">
        <v>108</v>
      </c>
      <c r="K25" s="53">
        <v>95</v>
      </c>
      <c r="L25" s="53">
        <v>1630</v>
      </c>
      <c r="M25" s="53">
        <v>837</v>
      </c>
      <c r="N25" s="53">
        <v>89</v>
      </c>
      <c r="O25" s="53">
        <v>143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18</v>
      </c>
      <c r="D26" s="53">
        <f t="shared" si="1"/>
        <v>10</v>
      </c>
      <c r="E26" s="53">
        <f t="shared" si="2"/>
        <v>8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9</v>
      </c>
      <c r="M26" s="53">
        <v>8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3790</v>
      </c>
      <c r="D27" s="53">
        <f t="shared" si="1"/>
        <v>1680</v>
      </c>
      <c r="E27" s="53">
        <f t="shared" si="2"/>
        <v>2110</v>
      </c>
      <c r="F27" s="53">
        <v>21</v>
      </c>
      <c r="G27" s="53">
        <v>16</v>
      </c>
      <c r="H27" s="53">
        <v>144</v>
      </c>
      <c r="I27" s="53">
        <v>136</v>
      </c>
      <c r="J27" s="53">
        <v>497</v>
      </c>
      <c r="K27" s="53">
        <v>469</v>
      </c>
      <c r="L27" s="53">
        <v>980</v>
      </c>
      <c r="M27" s="53">
        <v>1374</v>
      </c>
      <c r="N27" s="53">
        <v>38</v>
      </c>
      <c r="O27" s="53">
        <v>115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333</v>
      </c>
      <c r="D28" s="53">
        <f t="shared" si="1"/>
        <v>238</v>
      </c>
      <c r="E28" s="53">
        <f t="shared" si="2"/>
        <v>95</v>
      </c>
      <c r="F28" s="53">
        <v>0</v>
      </c>
      <c r="G28" s="53">
        <v>2</v>
      </c>
      <c r="H28" s="53">
        <v>1</v>
      </c>
      <c r="I28" s="53">
        <v>2</v>
      </c>
      <c r="J28" s="53">
        <v>7</v>
      </c>
      <c r="K28" s="53">
        <v>15</v>
      </c>
      <c r="L28" s="53">
        <v>224</v>
      </c>
      <c r="M28" s="53">
        <v>72</v>
      </c>
      <c r="N28" s="53">
        <v>6</v>
      </c>
      <c r="O28" s="53">
        <v>4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9030</v>
      </c>
      <c r="D29" s="53">
        <f t="shared" si="1"/>
        <v>4101</v>
      </c>
      <c r="E29" s="53">
        <f t="shared" si="2"/>
        <v>4929</v>
      </c>
      <c r="F29" s="53">
        <v>58</v>
      </c>
      <c r="G29" s="53">
        <v>53</v>
      </c>
      <c r="H29" s="53">
        <v>214</v>
      </c>
      <c r="I29" s="53">
        <v>196</v>
      </c>
      <c r="J29" s="53">
        <v>1046</v>
      </c>
      <c r="K29" s="53">
        <v>911</v>
      </c>
      <c r="L29" s="53">
        <v>2526</v>
      </c>
      <c r="M29" s="53">
        <v>3163</v>
      </c>
      <c r="N29" s="53">
        <v>257</v>
      </c>
      <c r="O29" s="53">
        <v>606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4285</v>
      </c>
      <c r="D30" s="53">
        <f t="shared" si="1"/>
        <v>1841</v>
      </c>
      <c r="E30" s="53">
        <f t="shared" si="2"/>
        <v>2444</v>
      </c>
      <c r="F30" s="53">
        <v>31</v>
      </c>
      <c r="G30" s="53">
        <v>33</v>
      </c>
      <c r="H30" s="53">
        <v>138</v>
      </c>
      <c r="I30" s="53">
        <v>121</v>
      </c>
      <c r="J30" s="53">
        <v>663</v>
      </c>
      <c r="K30" s="53">
        <v>675</v>
      </c>
      <c r="L30" s="53">
        <v>968</v>
      </c>
      <c r="M30" s="53">
        <v>1529</v>
      </c>
      <c r="N30" s="53">
        <v>41</v>
      </c>
      <c r="O30" s="53">
        <v>86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9168</v>
      </c>
      <c r="D31" s="53">
        <f t="shared" si="1"/>
        <v>4224</v>
      </c>
      <c r="E31" s="53">
        <f t="shared" si="2"/>
        <v>4944</v>
      </c>
      <c r="F31" s="53">
        <v>68</v>
      </c>
      <c r="G31" s="53">
        <v>41</v>
      </c>
      <c r="H31" s="53">
        <v>312</v>
      </c>
      <c r="I31" s="53">
        <v>278</v>
      </c>
      <c r="J31" s="53">
        <v>986</v>
      </c>
      <c r="K31" s="53">
        <v>985</v>
      </c>
      <c r="L31" s="53">
        <v>2658</v>
      </c>
      <c r="M31" s="53">
        <v>3209</v>
      </c>
      <c r="N31" s="53">
        <v>200</v>
      </c>
      <c r="O31" s="53">
        <v>431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5891</v>
      </c>
      <c r="D32" s="53">
        <f t="shared" si="1"/>
        <v>2606</v>
      </c>
      <c r="E32" s="53">
        <f t="shared" si="2"/>
        <v>3285</v>
      </c>
      <c r="F32" s="53">
        <v>32</v>
      </c>
      <c r="G32" s="53">
        <v>39</v>
      </c>
      <c r="H32" s="53">
        <v>214</v>
      </c>
      <c r="I32" s="53">
        <v>171</v>
      </c>
      <c r="J32" s="53">
        <v>720</v>
      </c>
      <c r="K32" s="53">
        <v>666</v>
      </c>
      <c r="L32" s="53">
        <v>1533</v>
      </c>
      <c r="M32" s="53">
        <v>2240</v>
      </c>
      <c r="N32" s="53">
        <v>107</v>
      </c>
      <c r="O32" s="53">
        <v>169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25405</v>
      </c>
      <c r="D33" s="53">
        <f t="shared" si="1"/>
        <v>11245</v>
      </c>
      <c r="E33" s="53">
        <f t="shared" si="2"/>
        <v>14160</v>
      </c>
      <c r="F33" s="53">
        <v>24</v>
      </c>
      <c r="G33" s="53">
        <v>25</v>
      </c>
      <c r="H33" s="53">
        <v>411</v>
      </c>
      <c r="I33" s="53">
        <v>397</v>
      </c>
      <c r="J33" s="53">
        <v>2221</v>
      </c>
      <c r="K33" s="53">
        <v>2043</v>
      </c>
      <c r="L33" s="53">
        <v>7267</v>
      </c>
      <c r="M33" s="53">
        <v>8015</v>
      </c>
      <c r="N33" s="53">
        <v>1322</v>
      </c>
      <c r="O33" s="53">
        <v>3680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10407</v>
      </c>
      <c r="D34" s="53">
        <f t="shared" si="1"/>
        <v>4493</v>
      </c>
      <c r="E34" s="53">
        <f t="shared" si="2"/>
        <v>5914</v>
      </c>
      <c r="F34" s="53">
        <v>13</v>
      </c>
      <c r="G34" s="53">
        <v>9</v>
      </c>
      <c r="H34" s="53">
        <v>184</v>
      </c>
      <c r="I34" s="53">
        <v>193</v>
      </c>
      <c r="J34" s="53">
        <v>883</v>
      </c>
      <c r="K34" s="53">
        <v>836</v>
      </c>
      <c r="L34" s="53">
        <v>2904</v>
      </c>
      <c r="M34" s="53">
        <v>3290</v>
      </c>
      <c r="N34" s="53">
        <v>509</v>
      </c>
      <c r="O34" s="53">
        <v>1586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42165</v>
      </c>
      <c r="D35" s="53">
        <f t="shared" si="1"/>
        <v>19232</v>
      </c>
      <c r="E35" s="53">
        <f t="shared" si="2"/>
        <v>22933</v>
      </c>
      <c r="F35" s="53">
        <v>177</v>
      </c>
      <c r="G35" s="53">
        <v>162</v>
      </c>
      <c r="H35" s="53">
        <v>806</v>
      </c>
      <c r="I35" s="53">
        <v>805</v>
      </c>
      <c r="J35" s="53">
        <v>3366</v>
      </c>
      <c r="K35" s="53">
        <v>3133</v>
      </c>
      <c r="L35" s="53">
        <v>12653</v>
      </c>
      <c r="M35" s="53">
        <v>13556</v>
      </c>
      <c r="N35" s="53">
        <v>2230</v>
      </c>
      <c r="O35" s="53">
        <v>5277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2653</v>
      </c>
      <c r="D36" s="53">
        <f t="shared" si="1"/>
        <v>1149</v>
      </c>
      <c r="E36" s="53">
        <f t="shared" si="2"/>
        <v>1504</v>
      </c>
      <c r="F36" s="53">
        <v>2</v>
      </c>
      <c r="G36" s="53">
        <v>0</v>
      </c>
      <c r="H36" s="53">
        <v>7</v>
      </c>
      <c r="I36" s="53">
        <v>5</v>
      </c>
      <c r="J36" s="53">
        <v>279</v>
      </c>
      <c r="K36" s="53">
        <v>229</v>
      </c>
      <c r="L36" s="53">
        <v>720</v>
      </c>
      <c r="M36" s="53">
        <v>907</v>
      </c>
      <c r="N36" s="53">
        <v>141</v>
      </c>
      <c r="O36" s="53">
        <v>363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476</v>
      </c>
      <c r="D37" s="53">
        <f t="shared" si="1"/>
        <v>240</v>
      </c>
      <c r="E37" s="53">
        <f t="shared" si="2"/>
        <v>236</v>
      </c>
      <c r="F37" s="53">
        <v>0</v>
      </c>
      <c r="G37" s="53">
        <v>0</v>
      </c>
      <c r="H37" s="53">
        <v>1</v>
      </c>
      <c r="I37" s="53">
        <v>1</v>
      </c>
      <c r="J37" s="53">
        <v>56</v>
      </c>
      <c r="K37" s="53">
        <v>41</v>
      </c>
      <c r="L37" s="53">
        <v>157</v>
      </c>
      <c r="M37" s="53">
        <v>132</v>
      </c>
      <c r="N37" s="53">
        <v>26</v>
      </c>
      <c r="O37" s="53">
        <v>62</v>
      </c>
    </row>
    <row r="38" spans="1:15" s="35" customFormat="1" ht="18.75">
      <c r="A38" s="50">
        <v>15</v>
      </c>
      <c r="B38" s="51" t="s">
        <v>102</v>
      </c>
      <c r="C38" s="52">
        <f t="shared" si="0"/>
        <v>5128</v>
      </c>
      <c r="D38" s="53">
        <f t="shared" si="1"/>
        <v>2406</v>
      </c>
      <c r="E38" s="53">
        <f t="shared" si="2"/>
        <v>2722</v>
      </c>
      <c r="F38" s="53">
        <v>8</v>
      </c>
      <c r="G38" s="53">
        <v>15</v>
      </c>
      <c r="H38" s="53">
        <v>71</v>
      </c>
      <c r="I38" s="53">
        <v>69</v>
      </c>
      <c r="J38" s="53">
        <v>324</v>
      </c>
      <c r="K38" s="53">
        <v>348</v>
      </c>
      <c r="L38" s="53">
        <v>1617</v>
      </c>
      <c r="M38" s="53">
        <v>1538</v>
      </c>
      <c r="N38" s="53">
        <v>386</v>
      </c>
      <c r="O38" s="53">
        <v>752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25058</v>
      </c>
      <c r="D39" s="53">
        <f t="shared" si="1"/>
        <v>11004</v>
      </c>
      <c r="E39" s="53">
        <f t="shared" si="2"/>
        <v>14054</v>
      </c>
      <c r="F39" s="53">
        <v>151</v>
      </c>
      <c r="G39" s="53">
        <v>121</v>
      </c>
      <c r="H39" s="53">
        <v>477</v>
      </c>
      <c r="I39" s="53">
        <v>378</v>
      </c>
      <c r="J39" s="53">
        <v>2232</v>
      </c>
      <c r="K39" s="53">
        <v>2080</v>
      </c>
      <c r="L39" s="53">
        <v>7019</v>
      </c>
      <c r="M39" s="53">
        <v>8286</v>
      </c>
      <c r="N39" s="53">
        <v>1125</v>
      </c>
      <c r="O39" s="53">
        <v>3189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16307</v>
      </c>
      <c r="D40" s="53">
        <f t="shared" si="1"/>
        <v>7122</v>
      </c>
      <c r="E40" s="53">
        <f t="shared" si="2"/>
        <v>9185</v>
      </c>
      <c r="F40" s="53">
        <v>100</v>
      </c>
      <c r="G40" s="53">
        <v>87</v>
      </c>
      <c r="H40" s="53">
        <v>338</v>
      </c>
      <c r="I40" s="53">
        <v>290</v>
      </c>
      <c r="J40" s="53">
        <v>1550</v>
      </c>
      <c r="K40" s="53">
        <v>1451</v>
      </c>
      <c r="L40" s="53">
        <v>4498</v>
      </c>
      <c r="M40" s="53">
        <v>5452</v>
      </c>
      <c r="N40" s="53">
        <v>636</v>
      </c>
      <c r="O40" s="53">
        <v>1905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18407</v>
      </c>
      <c r="D41" s="53">
        <f t="shared" si="1"/>
        <v>8625</v>
      </c>
      <c r="E41" s="53">
        <f t="shared" si="2"/>
        <v>9782</v>
      </c>
      <c r="F41" s="53">
        <v>60</v>
      </c>
      <c r="G41" s="53">
        <v>57</v>
      </c>
      <c r="H41" s="53">
        <v>356</v>
      </c>
      <c r="I41" s="53">
        <v>311</v>
      </c>
      <c r="J41" s="53">
        <v>1420</v>
      </c>
      <c r="K41" s="53">
        <v>1349</v>
      </c>
      <c r="L41" s="53">
        <v>5845</v>
      </c>
      <c r="M41" s="53">
        <v>5921</v>
      </c>
      <c r="N41" s="53">
        <v>944</v>
      </c>
      <c r="O41" s="53">
        <v>2144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9456</v>
      </c>
      <c r="D42" s="53">
        <f t="shared" si="1"/>
        <v>4603</v>
      </c>
      <c r="E42" s="53">
        <f t="shared" si="2"/>
        <v>4853</v>
      </c>
      <c r="F42" s="53">
        <v>30</v>
      </c>
      <c r="G42" s="53">
        <v>30</v>
      </c>
      <c r="H42" s="53">
        <v>161</v>
      </c>
      <c r="I42" s="53">
        <v>172</v>
      </c>
      <c r="J42" s="53">
        <v>772</v>
      </c>
      <c r="K42" s="53">
        <v>694</v>
      </c>
      <c r="L42" s="53">
        <v>3187</v>
      </c>
      <c r="M42" s="53">
        <v>2842</v>
      </c>
      <c r="N42" s="53">
        <v>453</v>
      </c>
      <c r="O42" s="53">
        <v>1115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274334</v>
      </c>
      <c r="D43" s="52">
        <f>SUM(D20:D42)-D21-D23-D26-D37</f>
        <v>125618</v>
      </c>
      <c r="E43" s="52">
        <f>SUM(E20:E42)-E21-E23-E26-E37</f>
        <v>148716</v>
      </c>
      <c r="F43" s="52">
        <f t="shared" ref="F43:O43" si="4">SUM(F20:F42)-F21-F23-F26-F37</f>
        <v>1078</v>
      </c>
      <c r="G43" s="52">
        <f t="shared" si="4"/>
        <v>995</v>
      </c>
      <c r="H43" s="52">
        <f t="shared" si="4"/>
        <v>5650</v>
      </c>
      <c r="I43" s="52">
        <f t="shared" si="4"/>
        <v>5252</v>
      </c>
      <c r="J43" s="52">
        <f t="shared" si="4"/>
        <v>23302</v>
      </c>
      <c r="K43" s="52">
        <f t="shared" si="4"/>
        <v>22042</v>
      </c>
      <c r="L43" s="52">
        <f t="shared" si="4"/>
        <v>83957</v>
      </c>
      <c r="M43" s="52">
        <f t="shared" si="4"/>
        <v>91753</v>
      </c>
      <c r="N43" s="52">
        <f t="shared" si="4"/>
        <v>11631</v>
      </c>
      <c r="O43" s="52">
        <f t="shared" si="4"/>
        <v>28674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2021-07-04T17:31:55Z</dcterms:modified>
</cp:coreProperties>
</file>