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H48" i="4"/>
  <c r="I48"/>
  <c r="J48"/>
  <c r="K48"/>
  <c r="L48"/>
  <c r="M48"/>
  <c r="N48"/>
  <c r="O48"/>
  <c r="P48"/>
  <c r="G48"/>
  <c r="H48" i="2"/>
  <c r="I48"/>
  <c r="J48"/>
  <c r="K48"/>
  <c r="L48"/>
  <c r="M48"/>
  <c r="N48"/>
  <c r="O48"/>
  <c r="P48"/>
  <c r="G48"/>
  <c r="H48" i="3"/>
  <c r="G21"/>
  <c r="H21"/>
  <c r="I21"/>
  <c r="J21"/>
  <c r="K21"/>
  <c r="L21"/>
  <c r="M21"/>
  <c r="N21"/>
  <c r="O21"/>
  <c r="E21" s="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L48"/>
  <c r="F43" i="7"/>
  <c r="G43"/>
  <c r="H43"/>
  <c r="I43"/>
  <c r="J43"/>
  <c r="K43"/>
  <c r="L43"/>
  <c r="M43"/>
  <c r="N43"/>
  <c r="O43"/>
  <c r="G49" i="2"/>
  <c r="G50"/>
  <c r="H49"/>
  <c r="H50"/>
  <c r="I49"/>
  <c r="I50"/>
  <c r="J49"/>
  <c r="J50"/>
  <c r="K49"/>
  <c r="K50"/>
  <c r="L49"/>
  <c r="L50"/>
  <c r="M49"/>
  <c r="M50"/>
  <c r="N49"/>
  <c r="N50"/>
  <c r="O49"/>
  <c r="O50"/>
  <c r="P49"/>
  <c r="P50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H46" i="3"/>
  <c r="G47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K50"/>
  <c r="L50"/>
  <c r="M50"/>
  <c r="N50"/>
  <c r="O50"/>
  <c r="P50"/>
  <c r="E45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D23" i="4"/>
  <c r="E28" i="3"/>
  <c r="F21"/>
  <c r="I20"/>
  <c r="F31" l="1"/>
  <c r="C22" i="7"/>
  <c r="P44" i="2"/>
  <c r="O44"/>
  <c r="N44"/>
  <c r="M44"/>
  <c r="L44"/>
  <c r="K44"/>
  <c r="J44"/>
  <c r="I44"/>
  <c r="H44"/>
  <c r="E43" i="3"/>
  <c r="C30" i="6"/>
  <c r="G44" i="2"/>
  <c r="F43" i="3"/>
  <c r="F33"/>
  <c r="F32"/>
  <c r="F22"/>
  <c r="I50"/>
  <c r="C20" i="6"/>
  <c r="O50" i="3"/>
  <c r="K50"/>
  <c r="F39"/>
  <c r="F37"/>
  <c r="F35"/>
  <c r="F29"/>
  <c r="F27"/>
  <c r="P48"/>
  <c r="N50"/>
  <c r="D40" i="4"/>
  <c r="D25"/>
  <c r="C42" i="7"/>
  <c r="C21"/>
  <c r="E37" i="3"/>
  <c r="D37" s="1"/>
  <c r="E35"/>
  <c r="E32"/>
  <c r="E23"/>
  <c r="F49" i="4"/>
  <c r="G48" i="3"/>
  <c r="E20" i="5"/>
  <c r="N48" i="3"/>
  <c r="J48"/>
  <c r="D31" i="2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E31"/>
  <c r="D31" s="1"/>
  <c r="E26"/>
  <c r="E25"/>
  <c r="E24"/>
  <c r="E22"/>
  <c r="D22" s="1"/>
  <c r="M20"/>
  <c r="K20"/>
  <c r="G20"/>
  <c r="O45"/>
  <c r="M50"/>
  <c r="I45"/>
  <c r="F46" i="2"/>
  <c r="E47"/>
  <c r="G45" i="3"/>
  <c r="J43" i="5"/>
  <c r="F43"/>
  <c r="F48" i="4"/>
  <c r="D48" s="1"/>
  <c r="D35" i="3"/>
  <c r="D35" i="4"/>
  <c r="D32"/>
  <c r="D31"/>
  <c r="E50"/>
  <c r="E46"/>
  <c r="L43" i="5"/>
  <c r="H43"/>
  <c r="H45" i="3"/>
  <c r="F48" i="2"/>
  <c r="E45"/>
  <c r="F45" i="4"/>
  <c r="D45" s="1"/>
  <c r="K45" i="3"/>
  <c r="D51" i="2"/>
  <c r="P49" i="3"/>
  <c r="N49"/>
  <c r="L49"/>
  <c r="J49"/>
  <c r="P46"/>
  <c r="N46"/>
  <c r="L46"/>
  <c r="J46"/>
  <c r="F42"/>
  <c r="F41"/>
  <c r="F40"/>
  <c r="F38"/>
  <c r="F36"/>
  <c r="F34"/>
  <c r="F30"/>
  <c r="F28"/>
  <c r="D28" s="1"/>
  <c r="F26"/>
  <c r="F25"/>
  <c r="F24"/>
  <c r="F23"/>
  <c r="N20"/>
  <c r="J20"/>
  <c r="H20"/>
  <c r="O44" i="4"/>
  <c r="M44"/>
  <c r="K44"/>
  <c r="I44"/>
  <c r="F50"/>
  <c r="F47"/>
  <c r="F46"/>
  <c r="O46" i="3"/>
  <c r="N47"/>
  <c r="N45"/>
  <c r="L47"/>
  <c r="J47"/>
  <c r="J45"/>
  <c r="G49"/>
  <c r="F47" i="2"/>
  <c r="E49"/>
  <c r="E48"/>
  <c r="O49" i="3"/>
  <c r="K49"/>
  <c r="I49"/>
  <c r="I46"/>
  <c r="G46"/>
  <c r="E47"/>
  <c r="D37" i="4"/>
  <c r="D34"/>
  <c r="D29"/>
  <c r="D28"/>
  <c r="D27"/>
  <c r="D38" i="2"/>
  <c r="D43"/>
  <c r="D34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F20" i="2"/>
  <c r="D36" i="4"/>
  <c r="D33"/>
  <c r="D22"/>
  <c r="P44"/>
  <c r="N44"/>
  <c r="L44"/>
  <c r="J44"/>
  <c r="D43" i="3" l="1"/>
  <c r="D33"/>
  <c r="D32"/>
  <c r="C36" i="5"/>
  <c r="C41"/>
  <c r="D30" i="3"/>
  <c r="F48"/>
  <c r="D49" i="4"/>
  <c r="D23" i="3"/>
  <c r="D48" i="2"/>
  <c r="D49"/>
  <c r="D45"/>
  <c r="F50" i="3"/>
  <c r="E48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48" i="3" l="1"/>
  <c r="D50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<sst xmlns="http://schemas.openxmlformats.org/spreadsheetml/2006/main" count="561" uniqueCount="126">
  <si>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</si>
  <si>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</si>
  <si>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</si>
  <si>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</si>
  <si>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</si>
  <si>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</si>
  <si>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</si>
  <si>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</si>
  <si>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</si>
  <si>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</si>
  <si>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</si>
  <si>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</si>
  <si>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</si>
  <si>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</si>
  <si>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</si>
  <si>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</si>
  <si>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</si>
  <si>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</si>
  <si>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</si>
  <si>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</si>
  <si>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</si>
  <si>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</si>
  <si>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</si>
  <si>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</si>
  <si>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</si>
  <si>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</si>
  <si>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</si>
  <si>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</si>
  <si>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</si>
  <si>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</si>
  <si>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</si>
  <si>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</si>
  <si>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</si>
  <si>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</si>
  <si>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</si>
  <si>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</si>
  <si>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</si>
  <si>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</si>
  <si>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</si>
  <si>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</si>
  <si>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</si>
  <si>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</si>
  <si>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</si>
  <si>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</si>
  <si>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</si>
  <si>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</si>
  <si>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</si>
  <si>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</si>
  <si>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</si>
  <si>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</si>
  <si>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</si>
  <si>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</si>
  <si>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</si>
  <si>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</si>
  <si>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</si>
  <si>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</si>
  <si>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</si>
  <si>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</si>
  <si>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</si>
  <si>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</si>
  <si>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</si>
  <si>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</si>
  <si>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</si>
  <si>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</si>
  <si>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</si>
  <si>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</si>
  <si>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</si>
  <si>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</si>
  <si>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</si>
  <si>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</si>
  <si>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</si>
  <si>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</si>
  <si>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</si>
  <si>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</si>
  <si>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</si>
  <si>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</si>
  <si>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</si>
  <si>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</si>
  <si>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</si>
  <si>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</si>
  <si>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</si>
  <si>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</si>
  <si>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</si>
  <si>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</si>
  <si>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</si>
  <si>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</si>
  <si>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</si>
  <si>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</si>
  <si>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</si>
  <si>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</si>
  <si>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</si>
  <si>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</si>
  <si>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</si>
  <si>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</si>
  <si>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</si>
  <si>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</si>
  <si>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</si>
  <si>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</si>
  <si>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</si>
  <si>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</si>
  <si>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</si>
  <si>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</si>
  <si>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</si>
  <si>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</si>
  <si>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</si>
  <si>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</si>
  <si>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</si>
  <si>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</si>
  <si>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</si>
  <si>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</si>
  <si>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</si>
  <si>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</si>
  <si>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</si>
  <si>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</si>
  <si>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</si>
  <si>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</si>
  <si>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</si>
  <si>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</si>
  <si>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</si>
  <si>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</si>
  <si>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</si>
  <si>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</si>
  <si>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</si>
  <si>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 xml:space="preserve"> 2021  года</t>
  </si>
  <si>
    <t>01 сентября</t>
  </si>
  <si>
    <t>01 сентября 2021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</si>
</sst>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D50" sqref="D5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705725</v>
      </c>
      <c r="E20" s="21">
        <f>G20+I20+K20+M20+O20</f>
        <v>326105</v>
      </c>
      <c r="F20" s="21">
        <f t="shared" ref="F20:F43" si="1">H20+J20+L20+N20+P20</f>
        <v>379620</v>
      </c>
      <c r="G20" s="21">
        <f t="shared" ref="G20:P20" si="2">SUM(G21:G43)</f>
        <v>2895</v>
      </c>
      <c r="H20" s="21">
        <f t="shared" si="2"/>
        <v>2720</v>
      </c>
      <c r="I20" s="21">
        <f t="shared" si="2"/>
        <v>14982</v>
      </c>
      <c r="J20" s="21">
        <f t="shared" si="2"/>
        <v>14166</v>
      </c>
      <c r="K20" s="21">
        <f t="shared" si="2"/>
        <v>57461</v>
      </c>
      <c r="L20" s="21">
        <f t="shared" si="2"/>
        <v>54175</v>
      </c>
      <c r="M20" s="21">
        <f t="shared" si="2"/>
        <v>220345</v>
      </c>
      <c r="N20" s="21">
        <f t="shared" si="2"/>
        <v>237343</v>
      </c>
      <c r="O20" s="21">
        <f t="shared" si="2"/>
        <v>30422</v>
      </c>
      <c r="P20" s="21">
        <f t="shared" si="2"/>
        <v>71216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1296</v>
      </c>
      <c r="E21" s="27">
        <f t="shared" ref="E21:E43" si="3">G21+I21+K21+M21+O21</f>
        <v>349</v>
      </c>
      <c r="F21" s="27">
        <f t="shared" si="1"/>
        <v>947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303</v>
      </c>
      <c r="N21" s="27">
        <f>'Прил.12 согаз'!N21+'Прил.12 альфа'!N21</f>
        <v>897</v>
      </c>
      <c r="O21" s="27">
        <f>'Прил.12 согаз'!O21+'Прил.12 альфа'!O21</f>
        <v>46</v>
      </c>
      <c r="P21" s="27">
        <f>'Прил.12 согаз'!P21+'Прил.12 альфа'!P21</f>
        <v>50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77869</v>
      </c>
      <c r="E22" s="27">
        <f t="shared" si="3"/>
        <v>36600</v>
      </c>
      <c r="F22" s="27">
        <f t="shared" si="1"/>
        <v>41269</v>
      </c>
      <c r="G22" s="27">
        <f>'Прил.12 согаз'!G22+'Прил.12 альфа'!G22</f>
        <v>290</v>
      </c>
      <c r="H22" s="27">
        <f>'Прил.12 согаз'!H22+'Прил.12 альфа'!H22</f>
        <v>287</v>
      </c>
      <c r="I22" s="27">
        <f>'Прил.12 согаз'!I22+'Прил.12 альфа'!I22</f>
        <v>1607</v>
      </c>
      <c r="J22" s="27">
        <f>'Прил.12 согаз'!J22+'Прил.12 альфа'!J22</f>
        <v>1513</v>
      </c>
      <c r="K22" s="27">
        <f>'Прил.12 согаз'!K22+'Прил.12 альфа'!K22</f>
        <v>6372</v>
      </c>
      <c r="L22" s="27">
        <f>'Прил.12 согаз'!L22+'Прил.12 альфа'!L22</f>
        <v>6011</v>
      </c>
      <c r="M22" s="27">
        <f>'Прил.12 согаз'!M22+'Прил.12 альфа'!M22</f>
        <v>24871</v>
      </c>
      <c r="N22" s="27">
        <f>'Прил.12 согаз'!N22+'Прил.12 альфа'!N22</f>
        <v>24874</v>
      </c>
      <c r="O22" s="27">
        <f>'Прил.12 согаз'!O22+'Прил.12 альфа'!O22</f>
        <v>3460</v>
      </c>
      <c r="P22" s="27">
        <f>'Прил.12 согаз'!P22+'Прил.12 альфа'!P22</f>
        <v>8584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42150</v>
      </c>
      <c r="E23" s="27">
        <f t="shared" si="3"/>
        <v>18732</v>
      </c>
      <c r="F23" s="27">
        <f t="shared" si="1"/>
        <v>23418</v>
      </c>
      <c r="G23" s="27">
        <f>'Прил.12 согаз'!G23+'Прил.12 альфа'!G23</f>
        <v>170</v>
      </c>
      <c r="H23" s="27">
        <f>'Прил.12 согаз'!H23+'Прил.12 альфа'!H23</f>
        <v>170</v>
      </c>
      <c r="I23" s="27">
        <f>'Прил.12 согаз'!I23+'Прил.12 альфа'!I23</f>
        <v>879</v>
      </c>
      <c r="J23" s="27">
        <f>'Прил.12 согаз'!J23+'Прил.12 альфа'!J23</f>
        <v>841</v>
      </c>
      <c r="K23" s="27">
        <f>'Прил.12 согаз'!K23+'Прил.12 альфа'!K23</f>
        <v>3683</v>
      </c>
      <c r="L23" s="27">
        <f>'Прил.12 согаз'!L23+'Прил.12 альфа'!L23</f>
        <v>3437</v>
      </c>
      <c r="M23" s="27">
        <f>'Прил.12 согаз'!M23+'Прил.12 альфа'!M23</f>
        <v>11632</v>
      </c>
      <c r="N23" s="27">
        <f>'Прил.12 согаз'!N23+'Прил.12 альфа'!N23</f>
        <v>13391</v>
      </c>
      <c r="O23" s="27">
        <f>'Прил.12 согаз'!O23+'Прил.12 альфа'!O23</f>
        <v>2368</v>
      </c>
      <c r="P23" s="27">
        <f>'Прил.12 согаз'!P23+'Прил.12 альфа'!P23</f>
        <v>5579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42796</v>
      </c>
      <c r="E24" s="27">
        <f t="shared" si="3"/>
        <v>20392</v>
      </c>
      <c r="F24" s="27">
        <f t="shared" si="1"/>
        <v>22404</v>
      </c>
      <c r="G24" s="27">
        <f>'Прил.12 согаз'!G24+'Прил.12 альфа'!G24</f>
        <v>172</v>
      </c>
      <c r="H24" s="27">
        <f>'Прил.12 согаз'!H24+'Прил.12 альфа'!H24</f>
        <v>140</v>
      </c>
      <c r="I24" s="27">
        <f>'Прил.12 согаз'!I24+'Прил.12 альфа'!I24</f>
        <v>867</v>
      </c>
      <c r="J24" s="27">
        <f>'Прил.12 согаз'!J24+'Прил.12 альфа'!J24</f>
        <v>799</v>
      </c>
      <c r="K24" s="27">
        <f>'Прил.12 согаз'!K24+'Прил.12 альфа'!K24</f>
        <v>3386</v>
      </c>
      <c r="L24" s="27">
        <f>'Прил.12 согаз'!L24+'Прил.12 альфа'!L24</f>
        <v>3247</v>
      </c>
      <c r="M24" s="27">
        <f>'Прил.12 согаз'!M24+'Прил.12 альфа'!M24</f>
        <v>14156</v>
      </c>
      <c r="N24" s="27">
        <f>'Прил.12 согаз'!N24+'Прил.12 альфа'!N24</f>
        <v>14049</v>
      </c>
      <c r="O24" s="27">
        <f>'Прил.12 согаз'!O24+'Прил.12 альфа'!O24</f>
        <v>1811</v>
      </c>
      <c r="P24" s="27">
        <f>'Прил.12 согаз'!P24+'Прил.12 альфа'!P24</f>
        <v>4169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9347</v>
      </c>
      <c r="E25" s="27">
        <f t="shared" si="3"/>
        <v>4443</v>
      </c>
      <c r="F25" s="27">
        <f t="shared" si="1"/>
        <v>4904</v>
      </c>
      <c r="G25" s="27">
        <f>'Прил.12 согаз'!G25+'Прил.12 альфа'!G25</f>
        <v>29</v>
      </c>
      <c r="H25" s="27">
        <f>'Прил.12 согаз'!H25+'Прил.12 альфа'!H25</f>
        <v>30</v>
      </c>
      <c r="I25" s="27">
        <f>'Прил.12 согаз'!I25+'Прил.12 альфа'!I25</f>
        <v>156</v>
      </c>
      <c r="J25" s="27">
        <f>'Прил.12 согаз'!J25+'Прил.12 альфа'!J25</f>
        <v>169</v>
      </c>
      <c r="K25" s="27">
        <f>'Прил.12 согаз'!K25+'Прил.12 альфа'!K25</f>
        <v>754</v>
      </c>
      <c r="L25" s="27">
        <f>'Прил.12 согаз'!L25+'Прил.12 альфа'!L25</f>
        <v>689</v>
      </c>
      <c r="M25" s="27">
        <f>'Прил.12 согаз'!M25+'Прил.12 альфа'!M25</f>
        <v>3016</v>
      </c>
      <c r="N25" s="27">
        <f>'Прил.12 согаз'!N25+'Прил.12 альфа'!N25</f>
        <v>2867</v>
      </c>
      <c r="O25" s="27">
        <f>'Прил.12 согаз'!O25+'Прил.12 альфа'!O25</f>
        <v>488</v>
      </c>
      <c r="P25" s="27">
        <f>'Прил.12 согаз'!P25+'Прил.12 альфа'!P25</f>
        <v>1149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61044</v>
      </c>
      <c r="E26" s="27">
        <f t="shared" si="3"/>
        <v>28194</v>
      </c>
      <c r="F26" s="27">
        <f t="shared" si="1"/>
        <v>32850</v>
      </c>
      <c r="G26" s="27">
        <f>'Прил.12 согаз'!G26+'Прил.12 альфа'!G26</f>
        <v>224</v>
      </c>
      <c r="H26" s="27">
        <f>'Прил.12 согаз'!H26+'Прил.12 альфа'!H26</f>
        <v>199</v>
      </c>
      <c r="I26" s="27">
        <f>'Прил.12 согаз'!I26+'Прил.12 альфа'!I26</f>
        <v>1211</v>
      </c>
      <c r="J26" s="27">
        <f>'Прил.12 согаз'!J26+'Прил.12 альфа'!J26</f>
        <v>1056</v>
      </c>
      <c r="K26" s="27">
        <f>'Прил.12 согаз'!K26+'Прил.12 альфа'!K26</f>
        <v>4828</v>
      </c>
      <c r="L26" s="27">
        <f>'Прил.12 согаз'!L26+'Прил.12 альфа'!L26</f>
        <v>4527</v>
      </c>
      <c r="M26" s="27">
        <f>'Прил.12 согаз'!M26+'Прил.12 альфа'!M26</f>
        <v>19058</v>
      </c>
      <c r="N26" s="27">
        <f>'Прил.12 согаз'!N26+'Прил.12 альфа'!N26</f>
        <v>20036</v>
      </c>
      <c r="O26" s="27">
        <f>'Прил.12 согаз'!O26+'Прил.12 альфа'!O26</f>
        <v>2873</v>
      </c>
      <c r="P26" s="27">
        <f>'Прил.12 согаз'!P26+'Прил.12 альфа'!P26</f>
        <v>7032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26047</v>
      </c>
      <c r="E27" s="27">
        <f t="shared" si="3"/>
        <v>11803</v>
      </c>
      <c r="F27" s="27">
        <f t="shared" si="1"/>
        <v>14244</v>
      </c>
      <c r="G27" s="27">
        <f>'Прил.12 согаз'!G27+'Прил.12 альфа'!G27</f>
        <v>108</v>
      </c>
      <c r="H27" s="27">
        <f>'Прил.12 согаз'!H27+'Прил.12 альфа'!H27</f>
        <v>92</v>
      </c>
      <c r="I27" s="27">
        <f>'Прил.12 согаз'!I27+'Прил.12 альфа'!I27</f>
        <v>544</v>
      </c>
      <c r="J27" s="27">
        <f>'Прил.12 согаз'!J27+'Прил.12 альфа'!J27</f>
        <v>504</v>
      </c>
      <c r="K27" s="27">
        <f>'Прил.12 согаз'!K27+'Прил.12 альфа'!K27</f>
        <v>2229</v>
      </c>
      <c r="L27" s="27">
        <f>'Прил.12 согаз'!L27+'Прил.12 альфа'!L27</f>
        <v>2134</v>
      </c>
      <c r="M27" s="27">
        <f>'Прил.12 согаз'!M27+'Прил.12 альфа'!M27</f>
        <v>7882</v>
      </c>
      <c r="N27" s="27">
        <f>'Прил.12 согаз'!N27+'Прил.12 альфа'!N27</f>
        <v>8865</v>
      </c>
      <c r="O27" s="27">
        <f>'Прил.12 согаз'!O27+'Прил.12 альфа'!O27</f>
        <v>1040</v>
      </c>
      <c r="P27" s="27">
        <f>'Прил.12 согаз'!P27+'Прил.12 альфа'!P27</f>
        <v>2649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30682</v>
      </c>
      <c r="E28" s="27">
        <f t="shared" si="3"/>
        <v>14070</v>
      </c>
      <c r="F28" s="27">
        <f t="shared" si="1"/>
        <v>16612</v>
      </c>
      <c r="G28" s="27">
        <f>'Прил.12 согаз'!G28+'Прил.12 альфа'!G28</f>
        <v>170</v>
      </c>
      <c r="H28" s="27">
        <f>'Прил.12 согаз'!H28+'Прил.12 альфа'!H28</f>
        <v>151</v>
      </c>
      <c r="I28" s="27">
        <f>'Прил.12 согаз'!I28+'Прил.12 альфа'!I28</f>
        <v>818</v>
      </c>
      <c r="J28" s="27">
        <f>'Прил.12 согаз'!J28+'Прил.12 альфа'!J28</f>
        <v>822</v>
      </c>
      <c r="K28" s="27">
        <f>'Прил.12 согаз'!K28+'Прил.12 альфа'!K28</f>
        <v>2852</v>
      </c>
      <c r="L28" s="27">
        <f>'Прил.12 согаз'!L28+'Прил.12 альфа'!L28</f>
        <v>2725</v>
      </c>
      <c r="M28" s="27">
        <f>'Прил.12 согаз'!M28+'Прил.12 альфа'!M28</f>
        <v>9330</v>
      </c>
      <c r="N28" s="27">
        <f>'Прил.12 согаз'!N28+'Прил.12 альфа'!N28</f>
        <v>10523</v>
      </c>
      <c r="O28" s="27">
        <f>'Прил.12 согаз'!O28+'Прил.12 альфа'!O28</f>
        <v>900</v>
      </c>
      <c r="P28" s="27">
        <f>'Прил.12 согаз'!P28+'Прил.12 альфа'!P28</f>
        <v>2391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46247</v>
      </c>
      <c r="E29" s="27">
        <f t="shared" si="3"/>
        <v>19946</v>
      </c>
      <c r="F29" s="27">
        <f t="shared" si="1"/>
        <v>26301</v>
      </c>
      <c r="G29" s="27">
        <f>'Прил.12 согаз'!G29+'Прил.12 альфа'!G29</f>
        <v>286</v>
      </c>
      <c r="H29" s="27">
        <f>'Прил.12 согаз'!H29+'Прил.12 альфа'!H29</f>
        <v>292</v>
      </c>
      <c r="I29" s="27">
        <f>'Прил.12 согаз'!I29+'Прил.12 альфа'!I29</f>
        <v>1350</v>
      </c>
      <c r="J29" s="27">
        <f>'Прил.12 согаз'!J29+'Прил.12 альфа'!J29</f>
        <v>1362</v>
      </c>
      <c r="K29" s="27">
        <f>'Прил.12 согаз'!K29+'Прил.12 альфа'!K29</f>
        <v>4750</v>
      </c>
      <c r="L29" s="27">
        <f>'Прил.12 согаз'!L29+'Прил.12 альфа'!L29</f>
        <v>4689</v>
      </c>
      <c r="M29" s="27">
        <f>'Прил.12 согаз'!M29+'Прил.12 альфа'!M29</f>
        <v>12259</v>
      </c>
      <c r="N29" s="27">
        <f>'Прил.12 согаз'!N29+'Прил.12 альфа'!N29</f>
        <v>17093</v>
      </c>
      <c r="O29" s="27">
        <f>'Прил.12 согаз'!O29+'Прил.12 альфа'!O29</f>
        <v>1301</v>
      </c>
      <c r="P29" s="27">
        <f>'Прил.12 согаз'!P29+'Прил.12 альфа'!P29</f>
        <v>2865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116321</v>
      </c>
      <c r="E30" s="27">
        <f t="shared" si="3"/>
        <v>51831</v>
      </c>
      <c r="F30" s="27">
        <f t="shared" si="1"/>
        <v>64490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45331</v>
      </c>
      <c r="N30" s="27">
        <f>'Прил.12 согаз'!N30+'Прил.12 альфа'!N30</f>
        <v>49202</v>
      </c>
      <c r="O30" s="27">
        <f>'Прил.12 согаз'!O30+'Прил.12 альфа'!O30</f>
        <v>6500</v>
      </c>
      <c r="P30" s="27">
        <f>'Прил.12 согаз'!P30+'Прил.12 альфа'!P30</f>
        <v>15288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91843</v>
      </c>
      <c r="E31" s="27">
        <f t="shared" si="3"/>
        <v>40507</v>
      </c>
      <c r="F31" s="27">
        <f t="shared" si="1"/>
        <v>51336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35333</v>
      </c>
      <c r="N31" s="27">
        <f>'Прил.12 согаз'!N31+'Прил.12 альфа'!N31</f>
        <v>38192</v>
      </c>
      <c r="O31" s="27">
        <f>'Прил.12 согаз'!O31+'Прил.12 альфа'!O31</f>
        <v>5174</v>
      </c>
      <c r="P31" s="27">
        <f>'Прил.12 согаз'!P31+'Прил.12 альфа'!P31</f>
        <v>13144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23098</v>
      </c>
      <c r="E32" s="27">
        <f t="shared" si="3"/>
        <v>11875</v>
      </c>
      <c r="F32" s="27">
        <f t="shared" si="1"/>
        <v>11223</v>
      </c>
      <c r="G32" s="27">
        <f>'Прил.12 согаз'!G32+'Прил.12 альфа'!G32</f>
        <v>480</v>
      </c>
      <c r="H32" s="27">
        <f>'Прил.12 согаз'!H32+'Прил.12 альфа'!H32</f>
        <v>440</v>
      </c>
      <c r="I32" s="27">
        <f>'Прил.12 согаз'!I32+'Прил.12 альфа'!I32</f>
        <v>2483</v>
      </c>
      <c r="J32" s="27">
        <f>'Прил.12 согаз'!J32+'Прил.12 альфа'!J32</f>
        <v>2270</v>
      </c>
      <c r="K32" s="27">
        <f>'Прил.12 согаз'!K32+'Прил.12 альфа'!K32</f>
        <v>8912</v>
      </c>
      <c r="L32" s="27">
        <f>'Прил.12 согаз'!L32+'Прил.12 альфа'!L32</f>
        <v>8513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16924</v>
      </c>
      <c r="E33" s="27">
        <f t="shared" si="3"/>
        <v>8851</v>
      </c>
      <c r="F33" s="27">
        <f t="shared" si="1"/>
        <v>8073</v>
      </c>
      <c r="G33" s="27">
        <f>'Прил.12 согаз'!G33+'Прил.12 альфа'!G33</f>
        <v>307</v>
      </c>
      <c r="H33" s="27">
        <f>'Прил.12 согаз'!H33+'Прил.12 альфа'!H33</f>
        <v>264</v>
      </c>
      <c r="I33" s="27">
        <f>'Прил.12 согаз'!I33+'Прил.12 альфа'!I33</f>
        <v>1669</v>
      </c>
      <c r="J33" s="27">
        <f>'Прил.12 согаз'!J33+'Прил.12 альфа'!J33</f>
        <v>1669</v>
      </c>
      <c r="K33" s="27">
        <f>'Прил.12 согаз'!K33+'Прил.12 альфа'!K33</f>
        <v>6875</v>
      </c>
      <c r="L33" s="27">
        <f>'Прил.12 согаз'!L33+'Прил.12 альфа'!L33</f>
        <v>6140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16496</v>
      </c>
      <c r="E34" s="27">
        <f t="shared" si="3"/>
        <v>8476</v>
      </c>
      <c r="F34" s="27">
        <f t="shared" si="1"/>
        <v>8020</v>
      </c>
      <c r="G34" s="27">
        <f>'Прил.12 согаз'!G34+'Прил.12 альфа'!G34</f>
        <v>326</v>
      </c>
      <c r="H34" s="27">
        <f>'Прил.12 согаз'!H34+'Прил.12 альфа'!H34</f>
        <v>352</v>
      </c>
      <c r="I34" s="27">
        <f>'Прил.12 согаз'!I34+'Прил.12 альфа'!I34</f>
        <v>1696</v>
      </c>
      <c r="J34" s="27">
        <f>'Прил.12 согаз'!J34+'Прил.12 альфа'!J34</f>
        <v>1635</v>
      </c>
      <c r="K34" s="27">
        <f>'Прил.12 согаз'!K34+'Прил.12 альфа'!K34</f>
        <v>6454</v>
      </c>
      <c r="L34" s="27">
        <f>'Прил.12 согаз'!L34+'Прил.12 альфа'!L34</f>
        <v>6033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11202</v>
      </c>
      <c r="E35" s="27">
        <f t="shared" si="3"/>
        <v>5369</v>
      </c>
      <c r="F35" s="27">
        <f t="shared" si="1"/>
        <v>5833</v>
      </c>
      <c r="G35" s="27">
        <f>'Прил.12 согаз'!G35+'Прил.12 альфа'!G35</f>
        <v>9</v>
      </c>
      <c r="H35" s="27">
        <f>'Прил.12 согаз'!H35+'Прил.12 альфа'!H35</f>
        <v>11</v>
      </c>
      <c r="I35" s="27">
        <f>'Прил.12 согаз'!I35+'Прил.12 альфа'!I35</f>
        <v>25</v>
      </c>
      <c r="J35" s="27">
        <f>'Прил.12 согаз'!J35+'Прил.12 альфа'!J35</f>
        <v>29</v>
      </c>
      <c r="K35" s="27">
        <f>'Прил.12 согаз'!K35+'Прил.12 альфа'!K35</f>
        <v>116</v>
      </c>
      <c r="L35" s="27">
        <f>'Прил.12 согаз'!L35+'Прил.12 альфа'!L35</f>
        <v>108</v>
      </c>
      <c r="M35" s="27">
        <f>'Прил.12 согаз'!M35+'Прил.12 альфа'!M35</f>
        <v>4302</v>
      </c>
      <c r="N35" s="27">
        <f>'Прил.12 согаз'!N35+'Прил.12 альфа'!N35</f>
        <v>4554</v>
      </c>
      <c r="O35" s="27">
        <f>'Прил.12 согаз'!O35+'Прил.12 альфа'!O35</f>
        <v>917</v>
      </c>
      <c r="P35" s="27">
        <f>'Прил.12 согаз'!P35+'Прил.12 альфа'!P35</f>
        <v>1131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16671</v>
      </c>
      <c r="E36" s="27">
        <f t="shared" si="3"/>
        <v>7892</v>
      </c>
      <c r="F36" s="27">
        <f t="shared" si="1"/>
        <v>8779</v>
      </c>
      <c r="G36" s="27">
        <f>'Прил.12 согаз'!G36+'Прил.12 альфа'!G36</f>
        <v>70</v>
      </c>
      <c r="H36" s="27">
        <f>'Прил.12 согаз'!H36+'Прил.12 альфа'!H36</f>
        <v>59</v>
      </c>
      <c r="I36" s="27">
        <f>'Прил.12 согаз'!I36+'Прил.12 альфа'!I36</f>
        <v>319</v>
      </c>
      <c r="J36" s="27">
        <f>'Прил.12 согаз'!J36+'Прил.12 альфа'!J36</f>
        <v>273</v>
      </c>
      <c r="K36" s="27">
        <f>'Прил.12 согаз'!K36+'Прил.12 альфа'!K36</f>
        <v>1398</v>
      </c>
      <c r="L36" s="27">
        <f>'Прил.12 согаз'!L36+'Прил.12 альфа'!L36</f>
        <v>1269</v>
      </c>
      <c r="M36" s="27">
        <f>'Прил.12 согаз'!M36+'Прил.12 альфа'!M36</f>
        <v>5295</v>
      </c>
      <c r="N36" s="27">
        <f>'Прил.12 согаз'!N36+'Прил.12 альфа'!N36</f>
        <v>5390</v>
      </c>
      <c r="O36" s="27">
        <f>'Прил.12 согаз'!O36+'Прил.12 альфа'!O36</f>
        <v>810</v>
      </c>
      <c r="P36" s="27">
        <f>'Прил.12 согаз'!P36+'Прил.12 альфа'!P36</f>
        <v>1788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40855</v>
      </c>
      <c r="E37" s="27">
        <f t="shared" si="3"/>
        <v>18308</v>
      </c>
      <c r="F37" s="27">
        <f t="shared" si="1"/>
        <v>22547</v>
      </c>
      <c r="G37" s="27">
        <f>'Прил.12 согаз'!G37+'Прил.12 альфа'!G37</f>
        <v>242</v>
      </c>
      <c r="H37" s="27">
        <f>'Прил.12 согаз'!H37+'Прил.12 альфа'!H37</f>
        <v>219</v>
      </c>
      <c r="I37" s="27">
        <f>'Прил.12 согаз'!I37+'Прил.12 альфа'!I37</f>
        <v>1265</v>
      </c>
      <c r="J37" s="27">
        <f>'Прил.12 согаз'!J37+'Прил.12 альфа'!J37</f>
        <v>1144</v>
      </c>
      <c r="K37" s="27">
        <f>'Прил.12 согаз'!K37+'Прил.12 альфа'!K37</f>
        <v>4597</v>
      </c>
      <c r="L37" s="27">
        <f>'Прил.12 согаз'!L37+'Прил.12 альфа'!L37</f>
        <v>4396</v>
      </c>
      <c r="M37" s="27">
        <f>'Прил.12 согаз'!M37+'Прил.12 альфа'!M37</f>
        <v>11298</v>
      </c>
      <c r="N37" s="27">
        <f>'Прил.12 согаз'!N37+'Прил.12 альфа'!N37</f>
        <v>14927</v>
      </c>
      <c r="O37" s="27">
        <f>'Прил.12 согаз'!O37+'Прил.12 альфа'!O37</f>
        <v>906</v>
      </c>
      <c r="P37" s="27">
        <f>'Прил.12 согаз'!P37+'Прил.12 альфа'!P37</f>
        <v>1861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6024</v>
      </c>
      <c r="E38" s="27">
        <f t="shared" si="3"/>
        <v>2255</v>
      </c>
      <c r="F38" s="27">
        <f t="shared" si="1"/>
        <v>3769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1824</v>
      </c>
      <c r="N38" s="27">
        <f>'Прил.12 согаз'!N38+'Прил.12 альфа'!N38</f>
        <v>2723</v>
      </c>
      <c r="O38" s="27">
        <f>'Прил.12 согаз'!O38+'Прил.12 альфа'!O38</f>
        <v>431</v>
      </c>
      <c r="P38" s="27">
        <f>'Прил.12 согаз'!P38+'Прил.12 альфа'!P38</f>
        <v>1046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3496</v>
      </c>
      <c r="E39" s="27">
        <f t="shared" si="3"/>
        <v>1998</v>
      </c>
      <c r="F39" s="27">
        <f t="shared" si="1"/>
        <v>1498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1725</v>
      </c>
      <c r="N39" s="27">
        <f>'Прил.12 согаз'!N39+'Прил.12 альфа'!N39</f>
        <v>1295</v>
      </c>
      <c r="O39" s="27">
        <f>'Прил.12 согаз'!O39+'Прил.12 альфа'!O39</f>
        <v>273</v>
      </c>
      <c r="P39" s="27">
        <f>'Прил.12 согаз'!P39+'Прил.12 альфа'!P39</f>
        <v>203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5543</v>
      </c>
      <c r="E40" s="27">
        <f t="shared" si="3"/>
        <v>2589</v>
      </c>
      <c r="F40" s="27">
        <f t="shared" si="1"/>
        <v>2954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2303</v>
      </c>
      <c r="N40" s="27">
        <f>'Прил.12 согаз'!N40+'Прил.12 альфа'!N40</f>
        <v>2147</v>
      </c>
      <c r="O40" s="27">
        <f>'Прил.12 согаз'!O40+'Прил.12 альфа'!O40</f>
        <v>286</v>
      </c>
      <c r="P40" s="27">
        <f>'Прил.12 согаз'!P40+'Прил.12 альфа'!P40</f>
        <v>807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5973</v>
      </c>
      <c r="E41" s="27">
        <f t="shared" si="3"/>
        <v>3418</v>
      </c>
      <c r="F41" s="27">
        <f t="shared" si="1"/>
        <v>2555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3048</v>
      </c>
      <c r="N41" s="27">
        <f>'Прил.12 согаз'!N41+'Прил.12 альфа'!N41</f>
        <v>1975</v>
      </c>
      <c r="O41" s="27">
        <f>'Прил.12 согаз'!O41+'Прил.12 альфа'!O41</f>
        <v>370</v>
      </c>
      <c r="P41" s="27">
        <f>'Прил.12 согаз'!P41+'Прил.12 альфа'!P41</f>
        <v>580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6132</v>
      </c>
      <c r="E42" s="27">
        <f t="shared" si="3"/>
        <v>2776</v>
      </c>
      <c r="F42" s="27">
        <f t="shared" si="1"/>
        <v>3356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2407</v>
      </c>
      <c r="N42" s="27">
        <f>'Прил.12 согаз'!N42+'Прил.12 альфа'!N42</f>
        <v>2571</v>
      </c>
      <c r="O42" s="27">
        <f>'Прил.12 согаз'!O42+'Прил.12 альфа'!O42</f>
        <v>369</v>
      </c>
      <c r="P42" s="27">
        <f>'Прил.12 согаз'!P42+'Прил.12 альфа'!P42</f>
        <v>785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7669</v>
      </c>
      <c r="E43" s="27">
        <f t="shared" si="3"/>
        <v>5431</v>
      </c>
      <c r="F43" s="27">
        <f t="shared" si="1"/>
        <v>2238</v>
      </c>
      <c r="G43" s="27">
        <f>'Прил.12 согаз'!G43+'Прил.12 альфа'!G43</f>
        <v>12</v>
      </c>
      <c r="H43" s="27">
        <f>'Прил.12 согаз'!H43+'Прил.12 альфа'!H43</f>
        <v>14</v>
      </c>
      <c r="I43" s="27">
        <f>'Прил.12 согаз'!I43+'Прил.12 альфа'!I43</f>
        <v>93</v>
      </c>
      <c r="J43" s="27">
        <f>'Прил.12 согаз'!J43+'Прил.12 альфа'!J43</f>
        <v>80</v>
      </c>
      <c r="K43" s="27">
        <f>'Прил.12 согаз'!K43+'Прил.12 альфа'!K43</f>
        <v>255</v>
      </c>
      <c r="L43" s="27">
        <f>'Прил.12 согаз'!L43+'Прил.12 альфа'!L43</f>
        <v>257</v>
      </c>
      <c r="M43" s="27">
        <f>'Прил.12 согаз'!M43+'Прил.12 альфа'!M43</f>
        <v>4972</v>
      </c>
      <c r="N43" s="27">
        <f>'Прил.12 согаз'!N43+'Прил.12 альфа'!N43</f>
        <v>1772</v>
      </c>
      <c r="O43" s="27">
        <f>'Прил.12 согаз'!O43+'Прил.12 альфа'!O43</f>
        <v>99</v>
      </c>
      <c r="P43" s="27">
        <f>'Прил.12 согаз'!P43+'Прил.12 альфа'!P43</f>
        <v>115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705725</v>
      </c>
      <c r="E44" s="21">
        <f t="shared" ref="E44:E51" si="5">G44+I44+K44+M44+O44</f>
        <v>326105</v>
      </c>
      <c r="F44" s="21">
        <f t="shared" ref="F44:F51" si="6">H44+J44+L44+N44+P44</f>
        <v>379620</v>
      </c>
      <c r="G44" s="21">
        <f>SUM(G45:G51)</f>
        <v>2895</v>
      </c>
      <c r="H44" s="21">
        <f t="shared" ref="H44:P44" si="7">SUM(H45:H51)</f>
        <v>2720</v>
      </c>
      <c r="I44" s="21">
        <f t="shared" si="7"/>
        <v>14982</v>
      </c>
      <c r="J44" s="21">
        <f t="shared" si="7"/>
        <v>14166</v>
      </c>
      <c r="K44" s="21">
        <f t="shared" si="7"/>
        <v>57461</v>
      </c>
      <c r="L44" s="21">
        <f t="shared" si="7"/>
        <v>54175</v>
      </c>
      <c r="M44" s="21">
        <f t="shared" si="7"/>
        <v>220345</v>
      </c>
      <c r="N44" s="21">
        <f t="shared" si="7"/>
        <v>237343</v>
      </c>
      <c r="O44" s="21">
        <f t="shared" si="7"/>
        <v>30422</v>
      </c>
      <c r="P44" s="21">
        <f t="shared" si="7"/>
        <v>71216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>
        <f>'Прил.12 согаз'!G45+'Прил.12 альфа'!G45</f>
        <v>0</v>
      </c>
      <c r="H45" s="26">
        <f>'Прил.12 согаз'!H45+'Прил.12 альфа'!H45</f>
        <v>0</v>
      </c>
      <c r="I45" s="26">
        <f>'Прил.12 согаз'!I45+'Прил.12 альфа'!I45</f>
        <v>0</v>
      </c>
      <c r="J45" s="26">
        <f>'Прил.12 согаз'!J45+'Прил.12 альфа'!J45</f>
        <v>0</v>
      </c>
      <c r="K45" s="26">
        <f>'Прил.12 согаз'!K45+'Прил.12 альфа'!K45</f>
        <v>0</v>
      </c>
      <c r="L45" s="26">
        <f>'Прил.12 согаз'!L45+'Прил.12 альфа'!L45</f>
        <v>0</v>
      </c>
      <c r="M45" s="26">
        <f>'Прил.12 согаз'!M45+'Прил.12 альфа'!M45</f>
        <v>0</v>
      </c>
      <c r="N45" s="26">
        <f>'Прил.12 согаз'!N45+'Прил.12 альфа'!N45</f>
        <v>0</v>
      </c>
      <c r="O45" s="26">
        <f>'Прил.12 согаз'!O45+'Прил.12 альфа'!O45</f>
        <v>0</v>
      </c>
      <c r="P45" s="26">
        <f>'Прил.12 согаз'!P45+'Прил.12 альфа'!P45</f>
        <v>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>
        <f>'Прил.12 согаз'!G46+'Прил.12 альфа'!G46</f>
        <v>0</v>
      </c>
      <c r="H46" s="26">
        <f>'Прил.12 согаз'!H46+'Прил.12 альфа'!H46</f>
        <v>0</v>
      </c>
      <c r="I46" s="26">
        <f>'Прил.12 согаз'!I46+'Прил.12 альфа'!I46</f>
        <v>0</v>
      </c>
      <c r="J46" s="26">
        <f>'Прил.12 согаз'!J46+'Прил.12 альфа'!J46</f>
        <v>0</v>
      </c>
      <c r="K46" s="26">
        <f>'Прил.12 согаз'!K46+'Прил.12 альфа'!K46</f>
        <v>0</v>
      </c>
      <c r="L46" s="26">
        <f>'Прил.12 согаз'!L46+'Прил.12 альфа'!L46</f>
        <v>0</v>
      </c>
      <c r="M46" s="26">
        <f>'Прил.12 согаз'!M46+'Прил.12 альфа'!M46</f>
        <v>0</v>
      </c>
      <c r="N46" s="26">
        <f>'Прил.12 согаз'!N46+'Прил.12 альфа'!N46</f>
        <v>0</v>
      </c>
      <c r="O46" s="26">
        <f>'Прил.12 согаз'!O46+'Прил.12 альфа'!O46</f>
        <v>0</v>
      </c>
      <c r="P46" s="26">
        <f>'Прил.12 согаз'!P46+'Прил.12 альфа'!P46</f>
        <v>0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646026</v>
      </c>
      <c r="E48" s="59">
        <f t="shared" si="5"/>
        <v>298983</v>
      </c>
      <c r="F48" s="59">
        <f t="shared" si="6"/>
        <v>347043</v>
      </c>
      <c r="G48" s="58">
        <f>'Прил.12 согаз'!G48+'Прил.12 альфа'!G48</f>
        <v>2573</v>
      </c>
      <c r="H48" s="58">
        <f>'Прил.12 согаз'!H48+'Прил.12 альфа'!H48</f>
        <v>2435</v>
      </c>
      <c r="I48" s="58">
        <f>'Прил.12 согаз'!I48+'Прил.12 альфа'!I48</f>
        <v>13306</v>
      </c>
      <c r="J48" s="58">
        <f>'Прил.12 согаз'!J48+'Прил.12 альфа'!J48</f>
        <v>12692</v>
      </c>
      <c r="K48" s="58">
        <f>'Прил.12 согаз'!K48+'Прил.12 альфа'!K48</f>
        <v>51222</v>
      </c>
      <c r="L48" s="58">
        <f>'Прил.12 согаз'!L48+'Прил.12 альфа'!L48</f>
        <v>48234</v>
      </c>
      <c r="M48" s="58">
        <f>'Прил.12 согаз'!M48+'Прил.12 альфа'!M48</f>
        <v>203192</v>
      </c>
      <c r="N48" s="58">
        <f>'Прил.12 согаз'!N48+'Прил.12 альфа'!N48</f>
        <v>216166</v>
      </c>
      <c r="O48" s="58">
        <f>'Прил.12 согаз'!O48+'Прил.12 альфа'!O48</f>
        <v>28690</v>
      </c>
      <c r="P48" s="58">
        <f>'Прил.12 согаз'!P48+'Прил.12 альфа'!P48</f>
        <v>67516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16613</v>
      </c>
      <c r="E49" s="27">
        <f t="shared" si="5"/>
        <v>7840</v>
      </c>
      <c r="F49" s="27">
        <f t="shared" si="6"/>
        <v>8773</v>
      </c>
      <c r="G49" s="26">
        <f>'Прил.12 согаз'!G49+'Прил.12 альфа'!G49</f>
        <v>70</v>
      </c>
      <c r="H49" s="26">
        <f>'Прил.12 согаз'!H49+'Прил.12 альфа'!H49</f>
        <v>58</v>
      </c>
      <c r="I49" s="26">
        <f>'Прил.12 согаз'!I49+'Прил.12 альфа'!I49</f>
        <v>323</v>
      </c>
      <c r="J49" s="26">
        <f>'Прил.12 согаз'!J49+'Прил.12 альфа'!J49</f>
        <v>275</v>
      </c>
      <c r="K49" s="26">
        <f>'Прил.12 согаз'!K49+'Прил.12 альфа'!K49</f>
        <v>1411</v>
      </c>
      <c r="L49" s="26">
        <f>'Прил.12 согаз'!L49+'Прил.12 альфа'!L49</f>
        <v>1299</v>
      </c>
      <c r="M49" s="26">
        <f>'Прил.12 согаз'!M49+'Прил.12 альфа'!M49</f>
        <v>5231</v>
      </c>
      <c r="N49" s="26">
        <f>'Прил.12 согаз'!N49+'Прил.12 альфа'!N49</f>
        <v>5364</v>
      </c>
      <c r="O49" s="26">
        <f>'Прил.12 согаз'!O49+'Прил.12 альфа'!O49</f>
        <v>805</v>
      </c>
      <c r="P49" s="26">
        <f>'Прил.12 согаз'!P49+'Прил.12 альфа'!P49</f>
        <v>1777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43086</v>
      </c>
      <c r="E50" s="27">
        <f t="shared" si="5"/>
        <v>19282</v>
      </c>
      <c r="F50" s="27">
        <f t="shared" si="6"/>
        <v>23804</v>
      </c>
      <c r="G50" s="26">
        <f>'Прил.12 согаз'!G50+'Прил.12 альфа'!G50</f>
        <v>252</v>
      </c>
      <c r="H50" s="26">
        <f>'Прил.12 согаз'!H50+'Прил.12 альфа'!H50</f>
        <v>227</v>
      </c>
      <c r="I50" s="26">
        <f>'Прил.12 согаз'!I50+'Прил.12 альфа'!I50</f>
        <v>1353</v>
      </c>
      <c r="J50" s="26">
        <f>'Прил.12 согаз'!J50+'Прил.12 альфа'!J50</f>
        <v>1199</v>
      </c>
      <c r="K50" s="26">
        <f>'Прил.12 согаз'!K50+'Прил.12 альфа'!K50</f>
        <v>4828</v>
      </c>
      <c r="L50" s="26">
        <f>'Прил.12 согаз'!L50+'Прил.12 альфа'!L50</f>
        <v>4642</v>
      </c>
      <c r="M50" s="26">
        <f>'Прил.12 согаз'!M50+'Прил.12 альфа'!M50</f>
        <v>11922</v>
      </c>
      <c r="N50" s="26">
        <f>'Прил.12 согаз'!N50+'Прил.12 альфа'!N50</f>
        <v>15813</v>
      </c>
      <c r="O50" s="26">
        <f>'Прил.12 согаз'!O50+'Прил.12 альфа'!O50</f>
        <v>927</v>
      </c>
      <c r="P50" s="26">
        <f>'Прил.12 согаз'!P50+'Прил.12 альфа'!P50</f>
        <v>1923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432652</v>
      </c>
      <c r="E20" s="21">
        <f t="shared" ref="E20:E43" si="1">G20+I20+K20+M20+O20</f>
        <v>200792</v>
      </c>
      <c r="F20" s="21">
        <f t="shared" ref="F20:F43" si="2">H20+J20+L20+N20+P20</f>
        <v>231860</v>
      </c>
      <c r="G20" s="21">
        <f t="shared" ref="G20:P20" si="3">SUM(G21:G43)</f>
        <v>1870</v>
      </c>
      <c r="H20" s="21">
        <f t="shared" si="3"/>
        <v>1766</v>
      </c>
      <c r="I20" s="21">
        <f t="shared" si="3"/>
        <v>9381</v>
      </c>
      <c r="J20" s="21">
        <f t="shared" si="3"/>
        <v>8999</v>
      </c>
      <c r="K20" s="21">
        <f t="shared" si="3"/>
        <v>34292</v>
      </c>
      <c r="L20" s="21">
        <f t="shared" si="3"/>
        <v>32245</v>
      </c>
      <c r="M20" s="21">
        <f t="shared" si="3"/>
        <v>136426</v>
      </c>
      <c r="N20" s="21">
        <f t="shared" si="3"/>
        <v>146138</v>
      </c>
      <c r="O20" s="21">
        <f t="shared" si="3"/>
        <v>18823</v>
      </c>
      <c r="P20" s="21">
        <f t="shared" si="3"/>
        <v>42712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953</v>
      </c>
      <c r="E21" s="27">
        <f>G21+I21+K21+M21+O21</f>
        <v>275</v>
      </c>
      <c r="F21" s="27">
        <f t="shared" si="2"/>
        <v>678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239</v>
      </c>
      <c r="N21" s="27">
        <v>645</v>
      </c>
      <c r="O21" s="27">
        <v>36</v>
      </c>
      <c r="P21" s="27">
        <v>33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44731</v>
      </c>
      <c r="E22" s="27">
        <f t="shared" si="1"/>
        <v>21811</v>
      </c>
      <c r="F22" s="27">
        <f t="shared" si="2"/>
        <v>22920</v>
      </c>
      <c r="G22" s="27">
        <v>266</v>
      </c>
      <c r="H22" s="27">
        <v>268</v>
      </c>
      <c r="I22" s="27">
        <v>1037</v>
      </c>
      <c r="J22" s="27">
        <v>947</v>
      </c>
      <c r="K22" s="27">
        <v>3335</v>
      </c>
      <c r="L22" s="27">
        <v>3214</v>
      </c>
      <c r="M22" s="27">
        <v>15389</v>
      </c>
      <c r="N22" s="27">
        <v>14703</v>
      </c>
      <c r="O22" s="27">
        <v>1784</v>
      </c>
      <c r="P22" s="27">
        <v>3788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2123</v>
      </c>
      <c r="E23" s="27">
        <f t="shared" si="1"/>
        <v>1085</v>
      </c>
      <c r="F23" s="27">
        <f t="shared" si="2"/>
        <v>1038</v>
      </c>
      <c r="G23" s="27">
        <v>3</v>
      </c>
      <c r="H23" s="27">
        <v>3</v>
      </c>
      <c r="I23" s="27">
        <v>11</v>
      </c>
      <c r="J23" s="27">
        <v>4</v>
      </c>
      <c r="K23" s="27">
        <v>102</v>
      </c>
      <c r="L23" s="27">
        <v>98</v>
      </c>
      <c r="M23" s="27">
        <v>851</v>
      </c>
      <c r="N23" s="27">
        <v>758</v>
      </c>
      <c r="O23" s="27">
        <v>118</v>
      </c>
      <c r="P23" s="27">
        <v>175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36382</v>
      </c>
      <c r="E24" s="27">
        <f t="shared" si="1"/>
        <v>17278</v>
      </c>
      <c r="F24" s="27">
        <f t="shared" si="2"/>
        <v>19104</v>
      </c>
      <c r="G24" s="27">
        <v>152</v>
      </c>
      <c r="H24" s="27">
        <v>119</v>
      </c>
      <c r="I24" s="27">
        <v>693</v>
      </c>
      <c r="J24" s="27">
        <v>638</v>
      </c>
      <c r="K24" s="27">
        <v>2760</v>
      </c>
      <c r="L24" s="27">
        <v>2664</v>
      </c>
      <c r="M24" s="27">
        <v>11990</v>
      </c>
      <c r="N24" s="27">
        <v>11780</v>
      </c>
      <c r="O24" s="27">
        <v>1683</v>
      </c>
      <c r="P24" s="27">
        <v>3903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758</v>
      </c>
      <c r="E25" s="27">
        <f t="shared" si="1"/>
        <v>450</v>
      </c>
      <c r="F25" s="27">
        <f t="shared" si="2"/>
        <v>308</v>
      </c>
      <c r="G25" s="27">
        <v>1</v>
      </c>
      <c r="H25" s="27">
        <v>2</v>
      </c>
      <c r="I25" s="27">
        <v>2</v>
      </c>
      <c r="J25" s="27">
        <v>4</v>
      </c>
      <c r="K25" s="27">
        <v>29</v>
      </c>
      <c r="L25" s="27">
        <v>24</v>
      </c>
      <c r="M25" s="27">
        <v>373</v>
      </c>
      <c r="N25" s="27">
        <v>217</v>
      </c>
      <c r="O25" s="27">
        <v>45</v>
      </c>
      <c r="P25" s="27">
        <v>61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18503</v>
      </c>
      <c r="E26" s="27">
        <f t="shared" si="1"/>
        <v>8932</v>
      </c>
      <c r="F26" s="27">
        <f t="shared" si="2"/>
        <v>9571</v>
      </c>
      <c r="G26" s="27">
        <v>14</v>
      </c>
      <c r="H26" s="27">
        <v>16</v>
      </c>
      <c r="I26" s="27">
        <v>414</v>
      </c>
      <c r="J26" s="27">
        <v>371</v>
      </c>
      <c r="K26" s="27">
        <v>1238</v>
      </c>
      <c r="L26" s="27">
        <v>1185</v>
      </c>
      <c r="M26" s="27">
        <v>6447</v>
      </c>
      <c r="N26" s="27">
        <v>6241</v>
      </c>
      <c r="O26" s="27">
        <v>819</v>
      </c>
      <c r="P26" s="27">
        <v>1758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10330</v>
      </c>
      <c r="E27" s="27">
        <f t="shared" si="1"/>
        <v>4946</v>
      </c>
      <c r="F27" s="27">
        <f t="shared" si="2"/>
        <v>5384</v>
      </c>
      <c r="G27" s="27">
        <v>14</v>
      </c>
      <c r="H27" s="27">
        <v>14</v>
      </c>
      <c r="I27" s="27">
        <v>226</v>
      </c>
      <c r="J27" s="27">
        <v>233</v>
      </c>
      <c r="K27" s="27">
        <v>770</v>
      </c>
      <c r="L27" s="27">
        <v>779</v>
      </c>
      <c r="M27" s="27">
        <v>3526</v>
      </c>
      <c r="N27" s="27">
        <v>3600</v>
      </c>
      <c r="O27" s="27">
        <v>410</v>
      </c>
      <c r="P27" s="27">
        <v>758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30388</v>
      </c>
      <c r="E28" s="27">
        <f t="shared" si="1"/>
        <v>13849</v>
      </c>
      <c r="F28" s="27">
        <f t="shared" si="2"/>
        <v>16539</v>
      </c>
      <c r="G28" s="27">
        <v>168</v>
      </c>
      <c r="H28" s="27">
        <v>150</v>
      </c>
      <c r="I28" s="27">
        <v>817</v>
      </c>
      <c r="J28" s="27">
        <v>821</v>
      </c>
      <c r="K28" s="27">
        <v>2845</v>
      </c>
      <c r="L28" s="27">
        <v>2713</v>
      </c>
      <c r="M28" s="27">
        <v>9122</v>
      </c>
      <c r="N28" s="27">
        <v>10467</v>
      </c>
      <c r="O28" s="27">
        <v>897</v>
      </c>
      <c r="P28" s="27">
        <v>2388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24957</v>
      </c>
      <c r="E29" s="27">
        <f t="shared" si="1"/>
        <v>10671</v>
      </c>
      <c r="F29" s="27">
        <f t="shared" si="2"/>
        <v>14286</v>
      </c>
      <c r="G29" s="27">
        <v>239</v>
      </c>
      <c r="H29" s="27">
        <v>253</v>
      </c>
      <c r="I29" s="27">
        <v>823</v>
      </c>
      <c r="J29" s="27">
        <v>843</v>
      </c>
      <c r="K29" s="27">
        <v>2395</v>
      </c>
      <c r="L29" s="27">
        <v>2361</v>
      </c>
      <c r="M29" s="27">
        <v>6515</v>
      </c>
      <c r="N29" s="27">
        <v>9485</v>
      </c>
      <c r="O29" s="27">
        <v>699</v>
      </c>
      <c r="P29" s="27">
        <v>1344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92088</v>
      </c>
      <c r="E30" s="27">
        <f t="shared" si="1"/>
        <v>40668</v>
      </c>
      <c r="F30" s="27">
        <f t="shared" si="2"/>
        <v>51420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35236</v>
      </c>
      <c r="N30" s="27">
        <v>38381</v>
      </c>
      <c r="O30" s="27">
        <v>5432</v>
      </c>
      <c r="P30" s="27">
        <v>13039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69899</v>
      </c>
      <c r="E31" s="27">
        <f t="shared" si="1"/>
        <v>30631</v>
      </c>
      <c r="F31" s="27">
        <f t="shared" si="2"/>
        <v>39268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26577</v>
      </c>
      <c r="N31" s="27">
        <v>29035</v>
      </c>
      <c r="O31" s="27">
        <v>4054</v>
      </c>
      <c r="P31" s="27">
        <v>10233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18610</v>
      </c>
      <c r="E32" s="27">
        <f t="shared" si="1"/>
        <v>9592</v>
      </c>
      <c r="F32" s="27">
        <f t="shared" si="2"/>
        <v>9018</v>
      </c>
      <c r="G32" s="27">
        <v>389</v>
      </c>
      <c r="H32" s="27">
        <v>341</v>
      </c>
      <c r="I32" s="27">
        <v>1911</v>
      </c>
      <c r="J32" s="27">
        <v>1782</v>
      </c>
      <c r="K32" s="27">
        <v>7292</v>
      </c>
      <c r="L32" s="27">
        <v>6895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13643</v>
      </c>
      <c r="E33" s="27">
        <f t="shared" si="1"/>
        <v>7223</v>
      </c>
      <c r="F33" s="27">
        <f t="shared" si="2"/>
        <v>6420</v>
      </c>
      <c r="G33" s="27">
        <v>249</v>
      </c>
      <c r="H33" s="27">
        <v>198</v>
      </c>
      <c r="I33" s="27">
        <v>1295</v>
      </c>
      <c r="J33" s="27">
        <v>1320</v>
      </c>
      <c r="K33" s="27">
        <v>5679</v>
      </c>
      <c r="L33" s="27">
        <v>4902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13327</v>
      </c>
      <c r="E34" s="27">
        <f t="shared" si="1"/>
        <v>6844</v>
      </c>
      <c r="F34" s="27">
        <f t="shared" si="2"/>
        <v>6483</v>
      </c>
      <c r="G34" s="27">
        <v>258</v>
      </c>
      <c r="H34" s="27">
        <v>286</v>
      </c>
      <c r="I34" s="27">
        <v>1347</v>
      </c>
      <c r="J34" s="27">
        <v>1312</v>
      </c>
      <c r="K34" s="27">
        <v>5239</v>
      </c>
      <c r="L34" s="27">
        <v>4885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8527</v>
      </c>
      <c r="E35" s="27">
        <f t="shared" si="1"/>
        <v>4077</v>
      </c>
      <c r="F35" s="27">
        <f t="shared" si="2"/>
        <v>4450</v>
      </c>
      <c r="G35" s="27">
        <v>3</v>
      </c>
      <c r="H35" s="27">
        <v>3</v>
      </c>
      <c r="I35" s="27">
        <v>16</v>
      </c>
      <c r="J35" s="27">
        <v>13</v>
      </c>
      <c r="K35" s="27">
        <v>43</v>
      </c>
      <c r="L35" s="27">
        <v>44</v>
      </c>
      <c r="M35" s="27">
        <v>3278</v>
      </c>
      <c r="N35" s="27">
        <v>3462</v>
      </c>
      <c r="O35" s="27">
        <v>737</v>
      </c>
      <c r="P35" s="27">
        <v>928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13939</v>
      </c>
      <c r="E36" s="27">
        <f t="shared" si="1"/>
        <v>6712</v>
      </c>
      <c r="F36" s="27">
        <f t="shared" si="2"/>
        <v>7227</v>
      </c>
      <c r="G36" s="27">
        <v>68</v>
      </c>
      <c r="H36" s="27">
        <v>59</v>
      </c>
      <c r="I36" s="27">
        <v>311</v>
      </c>
      <c r="J36" s="27">
        <v>270</v>
      </c>
      <c r="K36" s="27">
        <v>1126</v>
      </c>
      <c r="L36" s="27">
        <v>1049</v>
      </c>
      <c r="M36" s="27">
        <v>4539</v>
      </c>
      <c r="N36" s="27">
        <v>4437</v>
      </c>
      <c r="O36" s="27">
        <v>668</v>
      </c>
      <c r="P36" s="27">
        <v>1412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12911</v>
      </c>
      <c r="E37" s="27">
        <f t="shared" si="1"/>
        <v>5609</v>
      </c>
      <c r="F37" s="27">
        <f t="shared" si="2"/>
        <v>7302</v>
      </c>
      <c r="G37" s="27">
        <v>37</v>
      </c>
      <c r="H37" s="27">
        <v>48</v>
      </c>
      <c r="I37" s="27">
        <v>441</v>
      </c>
      <c r="J37" s="27">
        <v>407</v>
      </c>
      <c r="K37" s="27">
        <v>1266</v>
      </c>
      <c r="L37" s="27">
        <v>1278</v>
      </c>
      <c r="M37" s="27">
        <v>3583</v>
      </c>
      <c r="N37" s="27">
        <v>5014</v>
      </c>
      <c r="O37" s="27">
        <v>282</v>
      </c>
      <c r="P37" s="27">
        <v>555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4174</v>
      </c>
      <c r="E38" s="27">
        <f t="shared" si="1"/>
        <v>1637</v>
      </c>
      <c r="F38" s="27">
        <f t="shared" si="2"/>
        <v>2537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1339</v>
      </c>
      <c r="N38" s="27">
        <v>1868</v>
      </c>
      <c r="O38" s="27">
        <v>298</v>
      </c>
      <c r="P38" s="27">
        <v>669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2629</v>
      </c>
      <c r="E39" s="27">
        <f t="shared" si="1"/>
        <v>1515</v>
      </c>
      <c r="F39" s="27">
        <f t="shared" si="2"/>
        <v>1114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1290</v>
      </c>
      <c r="N39" s="27">
        <v>948</v>
      </c>
      <c r="O39" s="27">
        <v>225</v>
      </c>
      <c r="P39" s="27">
        <v>166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4695</v>
      </c>
      <c r="E40" s="27">
        <f t="shared" si="1"/>
        <v>2165</v>
      </c>
      <c r="F40" s="27">
        <f t="shared" si="2"/>
        <v>2530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1908</v>
      </c>
      <c r="N40" s="27">
        <v>1813</v>
      </c>
      <c r="O40" s="27">
        <v>257</v>
      </c>
      <c r="P40" s="27">
        <v>717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378</v>
      </c>
      <c r="E41" s="27">
        <f t="shared" si="1"/>
        <v>222</v>
      </c>
      <c r="F41" s="27">
        <f t="shared" si="2"/>
        <v>156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207</v>
      </c>
      <c r="N41" s="27">
        <v>137</v>
      </c>
      <c r="O41" s="27">
        <v>15</v>
      </c>
      <c r="P41" s="27">
        <v>19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4888</v>
      </c>
      <c r="E42" s="27">
        <f t="shared" si="1"/>
        <v>2185</v>
      </c>
      <c r="F42" s="27">
        <f t="shared" si="2"/>
        <v>2703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1890</v>
      </c>
      <c r="N42" s="27">
        <v>2020</v>
      </c>
      <c r="O42" s="27">
        <v>295</v>
      </c>
      <c r="P42" s="27">
        <v>683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3819</v>
      </c>
      <c r="E43" s="27">
        <f t="shared" si="1"/>
        <v>2415</v>
      </c>
      <c r="F43" s="27">
        <f t="shared" si="2"/>
        <v>1404</v>
      </c>
      <c r="G43" s="27">
        <v>9</v>
      </c>
      <c r="H43" s="27">
        <v>6</v>
      </c>
      <c r="I43" s="27">
        <v>37</v>
      </c>
      <c r="J43" s="27">
        <v>34</v>
      </c>
      <c r="K43" s="27">
        <v>173</v>
      </c>
      <c r="L43" s="27">
        <v>154</v>
      </c>
      <c r="M43" s="27">
        <v>2127</v>
      </c>
      <c r="N43" s="27">
        <v>1127</v>
      </c>
      <c r="O43" s="27">
        <v>69</v>
      </c>
      <c r="P43" s="27">
        <v>83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432652</v>
      </c>
      <c r="E44" s="21">
        <f t="shared" ref="E44:E51" si="5">G44+I44+K44+M44+O44</f>
        <v>200792</v>
      </c>
      <c r="F44" s="21">
        <f t="shared" ref="F44:F51" si="6">H44+J44+L44+N44+P44</f>
        <v>231860</v>
      </c>
      <c r="G44" s="21">
        <f>SUM(G45:G51)</f>
        <v>1870</v>
      </c>
      <c r="H44" s="21">
        <f t="shared" ref="H44:P44" si="7">SUM(H45:H51)</f>
        <v>1766</v>
      </c>
      <c r="I44" s="21">
        <f t="shared" si="7"/>
        <v>9381</v>
      </c>
      <c r="J44" s="21">
        <f t="shared" si="7"/>
        <v>8999</v>
      </c>
      <c r="K44" s="21">
        <f t="shared" si="7"/>
        <v>34292</v>
      </c>
      <c r="L44" s="21">
        <f t="shared" si="7"/>
        <v>32245</v>
      </c>
      <c r="M44" s="21">
        <f t="shared" si="7"/>
        <v>136426</v>
      </c>
      <c r="N44" s="21">
        <f t="shared" si="7"/>
        <v>146138</v>
      </c>
      <c r="O44" s="21">
        <f t="shared" si="7"/>
        <v>18823</v>
      </c>
      <c r="P44" s="21">
        <f t="shared" si="7"/>
        <v>42712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405120</v>
      </c>
      <c r="E48" s="27">
        <f t="shared" si="5"/>
        <v>188164</v>
      </c>
      <c r="F48" s="27">
        <f t="shared" si="6"/>
        <v>216956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2020'!F41+'Прил. 11 СОГАЗ 2020'!F33+'Прил. 11 СОГАЗ 2020'!F34+'Прил. 11 СОГАЗ 2020'!F35+'Прил. 11 СОГАЗ 2020'!F38</f>
        <v>1759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2020'!G41+'Прил. 11 СОГАЗ 2020'!G33+'Прил. 11 СОГАЗ 2020'!G34+'Прил. 11 СОГАЗ 2020'!G35+'Прил. 11 СОГАЗ 2020'!G38</f>
        <v>1660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2020'!H41+'Прил. 11 СОГАЗ 2020'!H33+'Прил. 11 СОГАЗ 2020'!H34+'Прил. 11 СОГАЗ 2020'!H35+'Прил. 11 СОГАЗ 2020'!H38</f>
        <v>8605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2020'!I41+'Прил. 11 СОГАЗ 2020'!I33+'Прил. 11 СОГАЗ 2020'!I34+'Прил. 11 СОГАЗ 2020'!I35+'Прил. 11 СОГАЗ 2020'!I38</f>
        <v>8311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2020'!J41+'Прил. 11 СОГАЗ 2020'!J33+'Прил. 11 СОГАЗ 2020'!J34+'Прил. 11 СОГАЗ 2020'!J35+'Прил. 11 СОГАЗ 2020'!J38</f>
        <v>31826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2020'!K41+'Прил. 11 СОГАЗ 2020'!K33+'Прил. 11 СОГАЗ 2020'!K34+'Прил. 11 СОГАЗ 2020'!K35+'Прил. 11 СОГАЗ 2020'!K38</f>
        <v>29854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2020'!L41+'Прил. 11 СОГАЗ 2020'!L33+'Прил. 11 СОГАЗ 2020'!L34+'Прил. 11 СОГАЗ 2020'!L35+'Прил. 11 СОГАЗ 2020'!L38</f>
        <v>128104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2020'!M41+'Прил. 11 СОГАЗ 2020'!M33+'Прил. 11 СОГАЗ 2020'!M34+'Прил. 11 СОГАЗ 2020'!M35+'Прил. 11 СОГАЗ 2020'!M38</f>
        <v>136404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2020'!N41+'Прил. 11 СОГАЗ 2020'!N33+'Прил. 11 СОГАЗ 2020'!N34+'Прил. 11 СОГАЗ 2020'!N35+'Прил. 11 СОГАЗ 2020'!N38</f>
        <v>17870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2020'!O41+'Прил. 11 СОГАЗ 2020'!O33+'Прил. 11 СОГАЗ 2020'!O34+'Прил. 11 СОГАЗ 2020'!O35+'Прил. 11 СОГАЗ 2020'!O38</f>
        <v>40727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13986</v>
      </c>
      <c r="E49" s="27">
        <f t="shared" si="5"/>
        <v>6701</v>
      </c>
      <c r="F49" s="27">
        <f t="shared" si="6"/>
        <v>7285</v>
      </c>
      <c r="G49" s="26">
        <f>'Прил. 11 СОГАЗ 2020'!F36</f>
        <v>69</v>
      </c>
      <c r="H49" s="26">
        <f>'Прил. 11 СОГАЗ 2020'!G36</f>
        <v>58</v>
      </c>
      <c r="I49" s="26">
        <f>'Прил. 11 СОГАЗ 2020'!H36</f>
        <v>316</v>
      </c>
      <c r="J49" s="26">
        <f>'Прил. 11 СОГАЗ 2020'!I36</f>
        <v>271</v>
      </c>
      <c r="K49" s="26">
        <f>'Прил. 11 СОГАЗ 2020'!J36</f>
        <v>1136</v>
      </c>
      <c r="L49" s="26">
        <f>'Прил. 11 СОГАЗ 2020'!K36</f>
        <v>1072</v>
      </c>
      <c r="M49" s="26">
        <f>'Прил. 11 СОГАЗ 2020'!L36</f>
        <v>4514</v>
      </c>
      <c r="N49" s="26">
        <f>'Прил. 11 СОГАЗ 2020'!M36</f>
        <v>4471</v>
      </c>
      <c r="O49" s="26">
        <f>'Прил. 11 СОГАЗ 2020'!N36</f>
        <v>666</v>
      </c>
      <c r="P49" s="26">
        <f>'Прил. 11 СОГАЗ 2020'!O36</f>
        <v>1413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13546</v>
      </c>
      <c r="E50" s="27">
        <f t="shared" si="5"/>
        <v>5927</v>
      </c>
      <c r="F50" s="27">
        <f t="shared" si="6"/>
        <v>7619</v>
      </c>
      <c r="G50" s="26">
        <f>'Прил. 11 СОГАЗ 2020'!F29+'Прил. 11 СОГАЗ 2020'!F30+'Прил. 11 СОГАЗ 2020'!F31+'Прил. 11 СОГАЗ 2020'!F32+'Прил. 11 СОГАЗ 2020'!F24</f>
        <v>42</v>
      </c>
      <c r="H50" s="26">
        <f>'Прил. 11 СОГАЗ 2020'!G29+'Прил. 11 СОГАЗ 2020'!G30+'Прил. 11 СОГАЗ 2020'!G31+'Прил. 11 СОГАЗ 2020'!G32+'Прил. 11 СОГАЗ 2020'!G24</f>
        <v>48</v>
      </c>
      <c r="I50" s="26">
        <f>'Прил. 11 СОГАЗ 2020'!H29+'Прил. 11 СОГАЗ 2020'!H30+'Прил. 11 СОГАЗ 2020'!H31+'Прил. 11 СОГАЗ 2020'!H32+'Прил. 11 СОГАЗ 2020'!H24</f>
        <v>460</v>
      </c>
      <c r="J50" s="26">
        <f>'Прил. 11 СОГАЗ 2020'!I29+'Прил. 11 СОГАЗ 2020'!I30+'Прил. 11 СОГАЗ 2020'!I31+'Прил. 11 СОГАЗ 2020'!I32+'Прил. 11 СОГАЗ 2020'!I24</f>
        <v>417</v>
      </c>
      <c r="K50" s="26">
        <f>'Прил. 11 СОГАЗ 2020'!J29+'Прил. 11 СОГАЗ 2020'!J30+'Прил. 11 СОГАЗ 2020'!J31+'Прил. 11 СОГАЗ 2020'!J32+'Прил. 11 СОГАЗ 2020'!J24</f>
        <v>1330</v>
      </c>
      <c r="L50" s="26">
        <f>'Прил. 11 СОГАЗ 2020'!K29+'Прил. 11 СОГАЗ 2020'!K30+'Прил. 11 СОГАЗ 2020'!K31+'Прил. 11 СОГАЗ 2020'!K32+'Прил. 11 СОГАЗ 2020'!K24</f>
        <v>1319</v>
      </c>
      <c r="M50" s="26">
        <f>'Прил. 11 СОГАЗ 2020'!L29+'Прил. 11 СОГАЗ 2020'!L30+'Прил. 11 СОГАЗ 2020'!L31+'Прил. 11 СОГАЗ 2020'!L32+'Прил. 11 СОГАЗ 2020'!L24</f>
        <v>3808</v>
      </c>
      <c r="N50" s="26">
        <f>'Прил. 11 СОГАЗ 2020'!M29+'Прил. 11 СОГАЗ 2020'!M30+'Прил. 11 СОГАЗ 2020'!M31+'Прил. 11 СОГАЗ 2020'!M32+'Прил. 11 СОГАЗ 2020'!M24</f>
        <v>5263</v>
      </c>
      <c r="O50" s="26">
        <f>'Прил. 11 СОГАЗ 2020'!N29+'Прил. 11 СОГАЗ 2020'!N30+'Прил. 11 СОГАЗ 2020'!N31+'Прил. 11 СОГАЗ 2020'!N32+'Прил. 11 СОГАЗ 2020'!N24</f>
        <v>287</v>
      </c>
      <c r="P50" s="26">
        <f>'Прил. 11 СОГАЗ 2020'!O29+'Прил. 11 СОГАЗ 2020'!O30+'Прил. 11 СОГАЗ 2020'!O31+'Прил. 11 СОГАЗ 2020'!O32+'Прил. 11 СОГАЗ 2020'!O24</f>
        <v>572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273073</v>
      </c>
      <c r="E20" s="21">
        <f t="shared" ref="E20:E43" si="1">G20+I20+K20+M20+O20</f>
        <v>125313</v>
      </c>
      <c r="F20" s="21">
        <f t="shared" ref="F20:F43" si="2">H20+J20+L20+N20+P20</f>
        <v>147760</v>
      </c>
      <c r="G20" s="21">
        <f t="shared" ref="G20:P20" si="3">SUM(G21:G43)</f>
        <v>1025</v>
      </c>
      <c r="H20" s="21">
        <f t="shared" si="3"/>
        <v>954</v>
      </c>
      <c r="I20" s="21">
        <f t="shared" si="3"/>
        <v>5601</v>
      </c>
      <c r="J20" s="21">
        <f t="shared" si="3"/>
        <v>5167</v>
      </c>
      <c r="K20" s="21">
        <f t="shared" si="3"/>
        <v>23169</v>
      </c>
      <c r="L20" s="21">
        <f t="shared" si="3"/>
        <v>21930</v>
      </c>
      <c r="M20" s="21">
        <f t="shared" si="3"/>
        <v>83919</v>
      </c>
      <c r="N20" s="21">
        <f t="shared" si="3"/>
        <v>91205</v>
      </c>
      <c r="O20" s="21">
        <f t="shared" si="3"/>
        <v>11599</v>
      </c>
      <c r="P20" s="21">
        <f t="shared" si="3"/>
        <v>28504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343</v>
      </c>
      <c r="E21" s="27">
        <f t="shared" si="1"/>
        <v>74</v>
      </c>
      <c r="F21" s="27">
        <f t="shared" si="2"/>
        <v>269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64</v>
      </c>
      <c r="N21" s="27">
        <v>252</v>
      </c>
      <c r="O21" s="27">
        <v>10</v>
      </c>
      <c r="P21" s="27">
        <v>17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33138</v>
      </c>
      <c r="E22" s="27">
        <f t="shared" si="1"/>
        <v>14789</v>
      </c>
      <c r="F22" s="27">
        <f t="shared" si="2"/>
        <v>18349</v>
      </c>
      <c r="G22" s="27">
        <v>24</v>
      </c>
      <c r="H22" s="27">
        <v>19</v>
      </c>
      <c r="I22" s="27">
        <v>570</v>
      </c>
      <c r="J22" s="27">
        <v>566</v>
      </c>
      <c r="K22" s="27">
        <v>3037</v>
      </c>
      <c r="L22" s="27">
        <v>2797</v>
      </c>
      <c r="M22" s="27">
        <v>9482</v>
      </c>
      <c r="N22" s="27">
        <v>10171</v>
      </c>
      <c r="O22" s="27">
        <v>1676</v>
      </c>
      <c r="P22" s="27">
        <v>4796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40027</v>
      </c>
      <c r="E23" s="27">
        <f t="shared" si="1"/>
        <v>17647</v>
      </c>
      <c r="F23" s="27">
        <f t="shared" si="2"/>
        <v>22380</v>
      </c>
      <c r="G23" s="27">
        <v>167</v>
      </c>
      <c r="H23" s="27">
        <v>167</v>
      </c>
      <c r="I23" s="27">
        <v>868</v>
      </c>
      <c r="J23" s="27">
        <v>837</v>
      </c>
      <c r="K23" s="27">
        <v>3581</v>
      </c>
      <c r="L23" s="27">
        <v>3339</v>
      </c>
      <c r="M23" s="27">
        <v>10781</v>
      </c>
      <c r="N23" s="27">
        <v>12633</v>
      </c>
      <c r="O23" s="27">
        <v>2250</v>
      </c>
      <c r="P23" s="27">
        <v>5404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6414</v>
      </c>
      <c r="E24" s="27">
        <f t="shared" si="1"/>
        <v>3114</v>
      </c>
      <c r="F24" s="27">
        <f t="shared" si="2"/>
        <v>3300</v>
      </c>
      <c r="G24" s="27">
        <v>20</v>
      </c>
      <c r="H24" s="27">
        <v>21</v>
      </c>
      <c r="I24" s="27">
        <v>174</v>
      </c>
      <c r="J24" s="27">
        <v>161</v>
      </c>
      <c r="K24" s="27">
        <v>626</v>
      </c>
      <c r="L24" s="27">
        <v>583</v>
      </c>
      <c r="M24" s="27">
        <v>2166</v>
      </c>
      <c r="N24" s="27">
        <v>2269</v>
      </c>
      <c r="O24" s="27">
        <v>128</v>
      </c>
      <c r="P24" s="27">
        <v>266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8589</v>
      </c>
      <c r="E25" s="27">
        <f t="shared" si="1"/>
        <v>3993</v>
      </c>
      <c r="F25" s="27">
        <f t="shared" si="2"/>
        <v>4596</v>
      </c>
      <c r="G25" s="27">
        <v>28</v>
      </c>
      <c r="H25" s="27">
        <v>28</v>
      </c>
      <c r="I25" s="27">
        <v>154</v>
      </c>
      <c r="J25" s="27">
        <v>165</v>
      </c>
      <c r="K25" s="27">
        <v>725</v>
      </c>
      <c r="L25" s="27">
        <v>665</v>
      </c>
      <c r="M25" s="27">
        <v>2643</v>
      </c>
      <c r="N25" s="27">
        <v>2650</v>
      </c>
      <c r="O25" s="27">
        <v>443</v>
      </c>
      <c r="P25" s="27">
        <v>1088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42541</v>
      </c>
      <c r="E26" s="27">
        <f t="shared" si="1"/>
        <v>19262</v>
      </c>
      <c r="F26" s="27">
        <f t="shared" si="2"/>
        <v>23279</v>
      </c>
      <c r="G26" s="27">
        <v>210</v>
      </c>
      <c r="H26" s="27">
        <v>183</v>
      </c>
      <c r="I26" s="27">
        <v>797</v>
      </c>
      <c r="J26" s="27">
        <v>685</v>
      </c>
      <c r="K26" s="27">
        <v>3590</v>
      </c>
      <c r="L26" s="27">
        <v>3342</v>
      </c>
      <c r="M26" s="27">
        <v>12611</v>
      </c>
      <c r="N26" s="27">
        <v>13795</v>
      </c>
      <c r="O26" s="27">
        <v>2054</v>
      </c>
      <c r="P26" s="27">
        <v>5274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15717</v>
      </c>
      <c r="E27" s="27">
        <f t="shared" si="1"/>
        <v>6857</v>
      </c>
      <c r="F27" s="27">
        <f t="shared" si="2"/>
        <v>8860</v>
      </c>
      <c r="G27" s="27">
        <v>94</v>
      </c>
      <c r="H27" s="27">
        <v>78</v>
      </c>
      <c r="I27" s="27">
        <v>318</v>
      </c>
      <c r="J27" s="27">
        <v>271</v>
      </c>
      <c r="K27" s="27">
        <v>1459</v>
      </c>
      <c r="L27" s="27">
        <v>1355</v>
      </c>
      <c r="M27" s="27">
        <v>4356</v>
      </c>
      <c r="N27" s="27">
        <v>5265</v>
      </c>
      <c r="O27" s="27">
        <v>630</v>
      </c>
      <c r="P27" s="27">
        <v>1891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294</v>
      </c>
      <c r="E28" s="27">
        <f t="shared" si="1"/>
        <v>221</v>
      </c>
      <c r="F28" s="27">
        <f t="shared" si="2"/>
        <v>73</v>
      </c>
      <c r="G28" s="27">
        <v>2</v>
      </c>
      <c r="H28" s="27">
        <v>1</v>
      </c>
      <c r="I28" s="27">
        <v>1</v>
      </c>
      <c r="J28" s="27">
        <v>1</v>
      </c>
      <c r="K28" s="27">
        <v>7</v>
      </c>
      <c r="L28" s="27">
        <v>12</v>
      </c>
      <c r="M28" s="27">
        <v>208</v>
      </c>
      <c r="N28" s="27">
        <v>56</v>
      </c>
      <c r="O28" s="27">
        <v>3</v>
      </c>
      <c r="P28" s="27">
        <v>3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21290</v>
      </c>
      <c r="E29" s="27">
        <f t="shared" si="1"/>
        <v>9275</v>
      </c>
      <c r="F29" s="27">
        <f t="shared" si="2"/>
        <v>12015</v>
      </c>
      <c r="G29" s="27">
        <v>47</v>
      </c>
      <c r="H29" s="27">
        <v>39</v>
      </c>
      <c r="I29" s="27">
        <v>527</v>
      </c>
      <c r="J29" s="27">
        <v>519</v>
      </c>
      <c r="K29" s="27">
        <v>2355</v>
      </c>
      <c r="L29" s="27">
        <v>2328</v>
      </c>
      <c r="M29" s="27">
        <v>5744</v>
      </c>
      <c r="N29" s="27">
        <v>7608</v>
      </c>
      <c r="O29" s="27">
        <v>602</v>
      </c>
      <c r="P29" s="27">
        <v>1521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24233</v>
      </c>
      <c r="E30" s="27">
        <f t="shared" si="1"/>
        <v>11163</v>
      </c>
      <c r="F30" s="27">
        <f t="shared" si="2"/>
        <v>13070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10095</v>
      </c>
      <c r="N30" s="27">
        <v>10821</v>
      </c>
      <c r="O30" s="27">
        <v>1068</v>
      </c>
      <c r="P30" s="27">
        <v>2249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21944</v>
      </c>
      <c r="E31" s="27">
        <f t="shared" si="1"/>
        <v>9876</v>
      </c>
      <c r="F31" s="27">
        <f t="shared" si="2"/>
        <v>12068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8756</v>
      </c>
      <c r="N31" s="27">
        <v>9157</v>
      </c>
      <c r="O31" s="27">
        <v>1120</v>
      </c>
      <c r="P31" s="27">
        <v>2911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4488</v>
      </c>
      <c r="E32" s="27">
        <f t="shared" si="1"/>
        <v>2283</v>
      </c>
      <c r="F32" s="27">
        <f t="shared" si="2"/>
        <v>2205</v>
      </c>
      <c r="G32" s="27">
        <v>91</v>
      </c>
      <c r="H32" s="27">
        <v>99</v>
      </c>
      <c r="I32" s="27">
        <v>572</v>
      </c>
      <c r="J32" s="27">
        <v>488</v>
      </c>
      <c r="K32" s="27">
        <v>1620</v>
      </c>
      <c r="L32" s="27">
        <v>1618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3281</v>
      </c>
      <c r="E33" s="27">
        <f t="shared" si="1"/>
        <v>1628</v>
      </c>
      <c r="F33" s="27">
        <f t="shared" si="2"/>
        <v>1653</v>
      </c>
      <c r="G33" s="27">
        <v>58</v>
      </c>
      <c r="H33" s="27">
        <v>66</v>
      </c>
      <c r="I33" s="27">
        <v>374</v>
      </c>
      <c r="J33" s="27">
        <v>349</v>
      </c>
      <c r="K33" s="27">
        <v>1196</v>
      </c>
      <c r="L33" s="27">
        <v>1238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3169</v>
      </c>
      <c r="E34" s="27">
        <f t="shared" si="1"/>
        <v>1632</v>
      </c>
      <c r="F34" s="27">
        <f t="shared" si="2"/>
        <v>1537</v>
      </c>
      <c r="G34" s="27">
        <v>68</v>
      </c>
      <c r="H34" s="27">
        <v>66</v>
      </c>
      <c r="I34" s="27">
        <v>349</v>
      </c>
      <c r="J34" s="27">
        <v>323</v>
      </c>
      <c r="K34" s="27">
        <v>1215</v>
      </c>
      <c r="L34" s="27">
        <v>1148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2675</v>
      </c>
      <c r="E35" s="27">
        <f t="shared" si="1"/>
        <v>1292</v>
      </c>
      <c r="F35" s="27">
        <f t="shared" si="2"/>
        <v>1383</v>
      </c>
      <c r="G35" s="27">
        <v>6</v>
      </c>
      <c r="H35" s="27">
        <v>8</v>
      </c>
      <c r="I35" s="27">
        <v>9</v>
      </c>
      <c r="J35" s="27">
        <v>16</v>
      </c>
      <c r="K35" s="27">
        <v>73</v>
      </c>
      <c r="L35" s="27">
        <v>64</v>
      </c>
      <c r="M35" s="27">
        <v>1024</v>
      </c>
      <c r="N35" s="27">
        <v>1092</v>
      </c>
      <c r="O35" s="27">
        <v>180</v>
      </c>
      <c r="P35" s="27">
        <v>203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2732</v>
      </c>
      <c r="E36" s="27">
        <f t="shared" si="1"/>
        <v>1180</v>
      </c>
      <c r="F36" s="27">
        <f t="shared" si="2"/>
        <v>1552</v>
      </c>
      <c r="G36" s="27">
        <v>2</v>
      </c>
      <c r="H36" s="27">
        <v>0</v>
      </c>
      <c r="I36" s="27">
        <v>8</v>
      </c>
      <c r="J36" s="27">
        <v>3</v>
      </c>
      <c r="K36" s="27">
        <v>272</v>
      </c>
      <c r="L36" s="27">
        <v>220</v>
      </c>
      <c r="M36" s="27">
        <v>756</v>
      </c>
      <c r="N36" s="27">
        <v>953</v>
      </c>
      <c r="O36" s="27">
        <v>142</v>
      </c>
      <c r="P36" s="27">
        <v>376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27944</v>
      </c>
      <c r="E37" s="27">
        <f t="shared" si="1"/>
        <v>12699</v>
      </c>
      <c r="F37" s="27">
        <f t="shared" si="2"/>
        <v>15245</v>
      </c>
      <c r="G37" s="27">
        <v>205</v>
      </c>
      <c r="H37" s="27">
        <v>171</v>
      </c>
      <c r="I37" s="27">
        <v>824</v>
      </c>
      <c r="J37" s="27">
        <v>737</v>
      </c>
      <c r="K37" s="27">
        <v>3331</v>
      </c>
      <c r="L37" s="27">
        <v>3118</v>
      </c>
      <c r="M37" s="27">
        <v>7715</v>
      </c>
      <c r="N37" s="27">
        <v>9913</v>
      </c>
      <c r="O37" s="27">
        <v>624</v>
      </c>
      <c r="P37" s="27">
        <v>1306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1850</v>
      </c>
      <c r="E38" s="27">
        <f t="shared" si="1"/>
        <v>618</v>
      </c>
      <c r="F38" s="27">
        <f t="shared" si="2"/>
        <v>1232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485</v>
      </c>
      <c r="N38" s="27">
        <v>855</v>
      </c>
      <c r="O38" s="27">
        <v>133</v>
      </c>
      <c r="P38" s="27">
        <v>377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867</v>
      </c>
      <c r="E39" s="27">
        <f t="shared" si="1"/>
        <v>483</v>
      </c>
      <c r="F39" s="27">
        <f t="shared" si="2"/>
        <v>384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435</v>
      </c>
      <c r="N39" s="27">
        <v>347</v>
      </c>
      <c r="O39" s="27">
        <v>48</v>
      </c>
      <c r="P39" s="27">
        <v>37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848</v>
      </c>
      <c r="E40" s="27">
        <f t="shared" si="1"/>
        <v>424</v>
      </c>
      <c r="F40" s="27">
        <f t="shared" si="2"/>
        <v>424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395</v>
      </c>
      <c r="N40" s="27">
        <v>334</v>
      </c>
      <c r="O40" s="27">
        <v>29</v>
      </c>
      <c r="P40" s="27">
        <v>90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5595</v>
      </c>
      <c r="E41" s="27">
        <f t="shared" si="1"/>
        <v>3196</v>
      </c>
      <c r="F41" s="27">
        <f t="shared" si="2"/>
        <v>2399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2841</v>
      </c>
      <c r="N41" s="27">
        <v>1838</v>
      </c>
      <c r="O41" s="27">
        <v>355</v>
      </c>
      <c r="P41" s="27">
        <v>561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1244</v>
      </c>
      <c r="E42" s="27">
        <f t="shared" si="1"/>
        <v>591</v>
      </c>
      <c r="F42" s="27">
        <f t="shared" si="2"/>
        <v>653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517</v>
      </c>
      <c r="N42" s="27">
        <v>551</v>
      </c>
      <c r="O42" s="27">
        <v>74</v>
      </c>
      <c r="P42" s="27">
        <v>102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3850</v>
      </c>
      <c r="E43" s="27">
        <f t="shared" si="1"/>
        <v>3016</v>
      </c>
      <c r="F43" s="27">
        <f t="shared" si="2"/>
        <v>834</v>
      </c>
      <c r="G43" s="27">
        <v>3</v>
      </c>
      <c r="H43" s="27">
        <v>8</v>
      </c>
      <c r="I43" s="27">
        <v>56</v>
      </c>
      <c r="J43" s="27">
        <v>46</v>
      </c>
      <c r="K43" s="27">
        <v>82</v>
      </c>
      <c r="L43" s="27">
        <v>103</v>
      </c>
      <c r="M43" s="27">
        <v>2845</v>
      </c>
      <c r="N43" s="27">
        <v>645</v>
      </c>
      <c r="O43" s="27">
        <v>30</v>
      </c>
      <c r="P43" s="27">
        <v>32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273073</v>
      </c>
      <c r="E44" s="21">
        <f t="shared" ref="E44:E51" si="5">G44+I44+K44+M44+O44</f>
        <v>125313</v>
      </c>
      <c r="F44" s="21">
        <f t="shared" ref="F44:F51" si="6">H44+J44+L44+N44+P44</f>
        <v>147760</v>
      </c>
      <c r="G44" s="21">
        <f>SUM(G45:G51)</f>
        <v>1025</v>
      </c>
      <c r="H44" s="21">
        <f t="shared" ref="H44:P44" si="7">SUM(H45:H51)</f>
        <v>954</v>
      </c>
      <c r="I44" s="21">
        <f t="shared" si="7"/>
        <v>5601</v>
      </c>
      <c r="J44" s="21">
        <f t="shared" si="7"/>
        <v>5167</v>
      </c>
      <c r="K44" s="21">
        <f t="shared" si="7"/>
        <v>23169</v>
      </c>
      <c r="L44" s="21">
        <f t="shared" si="7"/>
        <v>21930</v>
      </c>
      <c r="M44" s="21">
        <f t="shared" si="7"/>
        <v>83919</v>
      </c>
      <c r="N44" s="21">
        <f t="shared" si="7"/>
        <v>91205</v>
      </c>
      <c r="O44" s="21">
        <f t="shared" si="7"/>
        <v>11599</v>
      </c>
      <c r="P44" s="21">
        <f t="shared" si="7"/>
        <v>28504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240906</v>
      </c>
      <c r="E48" s="27">
        <f t="shared" si="5"/>
        <v>110819</v>
      </c>
      <c r="F48" s="27">
        <f t="shared" si="6"/>
        <v>130087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2020'!F41+'Прил. 11АЛЬФА 2020'!F33+'Прил. 11АЛЬФА 2020'!F34+'Прил. 11АЛЬФА 2020'!F35+'Прил. 11АЛЬФА 2020'!F38</f>
        <v>814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2020'!G41+'Прил. 11АЛЬФА 2020'!G33+'Прил. 11АЛЬФА 2020'!G34+'Прил. 11АЛЬФА 2020'!G35+'Прил. 11АЛЬФА 2020'!G38</f>
        <v>775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2020'!H41+'Прил. 11АЛЬФА 2020'!H33+'Прил. 11АЛЬФА 2020'!H34+'Прил. 11АЛЬФА 2020'!H35+'Прил. 11АЛЬФА 2020'!H38</f>
        <v>4701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2020'!I41+'Прил. 11АЛЬФА 2020'!I33+'Прил. 11АЛЬФА 2020'!I34+'Прил. 11АЛЬФА 2020'!I35+'Прил. 11АЛЬФА 2020'!I38</f>
        <v>4381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2020'!J41+'Прил. 11АЛЬФА 2020'!J33+'Прил. 11АЛЬФА 2020'!J34+'Прил. 11АЛЬФА 2020'!J35+'Прил. 11АЛЬФА 2020'!J38</f>
        <v>19396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2020'!K41+'Прил. 11АЛЬФА 2020'!K33+'Прил. 11АЛЬФА 2020'!K34+'Прил. 11АЛЬФА 2020'!K35+'Прил. 11АЛЬФА 2020'!K38</f>
        <v>18380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2020'!L41+'Прил. 11АЛЬФА 2020'!L33+'Прил. 11АЛЬФА 2020'!L34+'Прил. 11АЛЬФА 2020'!L35+'Прил. 11АЛЬФА 2020'!L38</f>
        <v>75088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2020'!M41+'Прил. 11АЛЬФА 2020'!M33+'Прил. 11АЛЬФА 2020'!M34+'Прил. 11АЛЬФА 2020'!M35+'Прил. 11АЛЬФА 2020'!M38</f>
        <v>79762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2020'!N41+'Прил. 11АЛЬФА 2020'!N33+'Прил. 11АЛЬФА 2020'!N34+'Прил. 11АЛЬФА 2020'!N35+'Прил. 11АЛЬФА 2020'!N38</f>
        <v>10820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2020'!O41+'Прил. 11АЛЬФА 2020'!O33+'Прил. 11АЛЬФА 2020'!O34+'Прил. 11АЛЬФА 2020'!O35+'Прил. 11АЛЬФА 2020'!O38</f>
        <v>26789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2627</v>
      </c>
      <c r="E49" s="27">
        <f t="shared" si="5"/>
        <v>1139</v>
      </c>
      <c r="F49" s="27">
        <f t="shared" si="6"/>
        <v>1488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7</v>
      </c>
      <c r="J49" s="26">
        <f>'Прил. 11АЛЬФА 2020'!I36</f>
        <v>4</v>
      </c>
      <c r="K49" s="26">
        <f>'Прил. 11АЛЬФА 2020'!J36</f>
        <v>275</v>
      </c>
      <c r="L49" s="26">
        <f>'Прил. 11АЛЬФА 2020'!K36</f>
        <v>227</v>
      </c>
      <c r="M49" s="26">
        <f>'Прил. 11АЛЬФА 2020'!L36</f>
        <v>717</v>
      </c>
      <c r="N49" s="26">
        <f>'Прил. 11АЛЬФА 2020'!M36</f>
        <v>893</v>
      </c>
      <c r="O49" s="26">
        <f>'Прил. 11АЛЬФА 2020'!N36</f>
        <v>139</v>
      </c>
      <c r="P49" s="26">
        <f>'Прил. 11АЛЬФА 2020'!O36</f>
        <v>364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29540</v>
      </c>
      <c r="E50" s="27">
        <f t="shared" si="5"/>
        <v>13355</v>
      </c>
      <c r="F50" s="27">
        <f t="shared" si="6"/>
        <v>16185</v>
      </c>
      <c r="G50" s="26">
        <f>'Прил. 11АЛЬФА 2020'!F29+'Прил. 11АЛЬФА 2020'!F30+'Прил. 11АЛЬФА 2020'!F31+'Прил. 11АЛЬФА 2020'!F32+'Прил. 11АЛЬФА 2020'!F24</f>
        <v>210</v>
      </c>
      <c r="H50" s="26">
        <f>'Прил. 11АЛЬФА 2020'!G29+'Прил. 11АЛЬФА 2020'!G30+'Прил. 11АЛЬФА 2020'!G31+'Прил. 11АЛЬФА 2020'!G32+'Прил. 11АЛЬФА 2020'!G24</f>
        <v>179</v>
      </c>
      <c r="I50" s="26">
        <f>'Прил. 11АЛЬФА 2020'!H29+'Прил. 11АЛЬФА 2020'!H30+'Прил. 11АЛЬФА 2020'!H31+'Прил. 11АЛЬФА 2020'!H32+'Прил. 11АЛЬФА 2020'!H24</f>
        <v>893</v>
      </c>
      <c r="J50" s="26">
        <f>'Прил. 11АЛЬФА 2020'!I29+'Прил. 11АЛЬФА 2020'!I30+'Прил. 11АЛЬФА 2020'!I31+'Прил. 11АЛЬФА 2020'!I32+'Прил. 11АЛЬФА 2020'!I24</f>
        <v>782</v>
      </c>
      <c r="K50" s="26">
        <f>'Прил. 11АЛЬФА 2020'!J29+'Прил. 11АЛЬФА 2020'!J30+'Прил. 11АЛЬФА 2020'!J31+'Прил. 11АЛЬФА 2020'!J32+'Прил. 11АЛЬФА 2020'!J24</f>
        <v>3498</v>
      </c>
      <c r="L50" s="26">
        <f>'Прил. 11АЛЬФА 2020'!K29+'Прил. 11АЛЬФА 2020'!K30+'Прил. 11АЛЬФА 2020'!K31+'Прил. 11АЛЬФА 2020'!K32+'Прил. 11АЛЬФА 2020'!K24</f>
        <v>3323</v>
      </c>
      <c r="M50" s="26">
        <f>'Прил. 11АЛЬФА 2020'!L29+'Прил. 11АЛЬФА 2020'!L30+'Прил. 11АЛЬФА 2020'!L31+'Прил. 11АЛЬФА 2020'!L32+'Прил. 11АЛЬФА 2020'!L24</f>
        <v>8114</v>
      </c>
      <c r="N50" s="26">
        <f>'Прил. 11АЛЬФА 2020'!M29+'Прил. 11АЛЬФА 2020'!M30+'Прил. 11АЛЬФА 2020'!M31+'Прил. 11АЛЬФА 2020'!M32+'Прил. 11АЛЬФА 2020'!M24</f>
        <v>10550</v>
      </c>
      <c r="O50" s="26">
        <f>'Прил. 11АЛЬФА 2020'!N29+'Прил. 11АЛЬФА 2020'!N30+'Прил. 11АЛЬФА 2020'!N31+'Прил. 11АЛЬФА 2020'!N32+'Прил. 11АЛЬФА 2020'!N24</f>
        <v>640</v>
      </c>
      <c r="P50" s="26">
        <f>'Прил. 11АЛЬФА 2020'!O29+'Прил. 11АЛЬФА 2020'!O30+'Прил. 11АЛЬФА 2020'!O31+'Прил. 11АЛЬФА 2020'!O32+'Прил. 11АЛЬФА 2020'!O24</f>
        <v>1351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286401</v>
      </c>
      <c r="D20" s="53">
        <f>'Прил. 11 СОГАЗ 2020'!D20+'Прил. 11АЛЬФА 2020'!D20</f>
        <v>132771</v>
      </c>
      <c r="E20" s="53">
        <f>'Прил. 11 СОГАЗ 2020'!E20+'Прил. 11АЛЬФА 2020'!E20</f>
        <v>153630</v>
      </c>
      <c r="F20" s="53">
        <f>'Прил. 11 СОГАЗ 2020'!F20+'Прил. 11АЛЬФА 2020'!F20</f>
        <v>1098</v>
      </c>
      <c r="G20" s="53">
        <f>'Прил. 11 СОГАЗ 2020'!G20+'Прил. 11АЛЬФА 2020'!G20</f>
        <v>1048</v>
      </c>
      <c r="H20" s="53">
        <f>'Прил. 11 СОГАЗ 2020'!H20+'Прил. 11АЛЬФА 2020'!H20</f>
        <v>5698</v>
      </c>
      <c r="I20" s="53">
        <f>'Прил. 11 СОГАЗ 2020'!I20+'Прил. 11АЛЬФА 2020'!I20</f>
        <v>5469</v>
      </c>
      <c r="J20" s="53">
        <f>'Прил. 11 СОГАЗ 2020'!J20+'Прил. 11АЛЬФА 2020'!J20</f>
        <v>21396</v>
      </c>
      <c r="K20" s="53">
        <f>'Прил. 11 СОГАЗ 2020'!K20+'Прил. 11АЛЬФА 2020'!K20</f>
        <v>19803</v>
      </c>
      <c r="L20" s="53">
        <f>'Прил. 11 СОГАЗ 2020'!L20+'Прил. 11АЛЬФА 2020'!L20</f>
        <v>91075</v>
      </c>
      <c r="M20" s="53">
        <f>'Прил. 11 СОГАЗ 2020'!M20+'Прил. 11АЛЬФА 2020'!M20</f>
        <v>96125</v>
      </c>
      <c r="N20" s="53">
        <f>'Прил. 11 СОГАЗ 2020'!N20+'Прил. 11АЛЬФА 2020'!N20</f>
        <v>13504</v>
      </c>
      <c r="O20" s="53">
        <f>'Прил. 11 СОГАЗ 2020'!O20+'Прил. 11АЛЬФА 2020'!O20</f>
        <v>31185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8170</v>
      </c>
      <c r="D21" s="53">
        <f>'Прил. 11 СОГАЗ 2020'!D21+'Прил. 11АЛЬФА 2020'!D21</f>
        <v>3896</v>
      </c>
      <c r="E21" s="53">
        <f>'Прил. 11 СОГАЗ 2020'!E21+'Прил. 11АЛЬФА 2020'!E21</f>
        <v>4274</v>
      </c>
      <c r="F21" s="53">
        <f>'Прил. 11 СОГАЗ 2020'!F21+'Прил. 11АЛЬФА 2020'!F21</f>
        <v>34</v>
      </c>
      <c r="G21" s="53">
        <f>'Прил. 11 СОГАЗ 2020'!G21+'Прил. 11АЛЬФА 2020'!G21</f>
        <v>29</v>
      </c>
      <c r="H21" s="53">
        <f>'Прил. 11 СОГАЗ 2020'!H21+'Прил. 11АЛЬФА 2020'!H21</f>
        <v>177</v>
      </c>
      <c r="I21" s="53">
        <f>'Прил. 11 СОГАЗ 2020'!I21+'Прил. 11АЛЬФА 2020'!I21</f>
        <v>162</v>
      </c>
      <c r="J21" s="53">
        <f>'Прил. 11 СОГАЗ 2020'!J21+'Прил. 11АЛЬФА 2020'!J21</f>
        <v>695</v>
      </c>
      <c r="K21" s="53">
        <f>'Прил. 11 СОГАЗ 2020'!K21+'Прил. 11АЛЬФА 2020'!K21</f>
        <v>583</v>
      </c>
      <c r="L21" s="53">
        <f>'Прил. 11 СОГАЗ 2020'!L21+'Прил. 11АЛЬФА 2020'!L21</f>
        <v>2685</v>
      </c>
      <c r="M21" s="53">
        <f>'Прил. 11 СОГАЗ 2020'!M21+'Прил. 11АЛЬФА 2020'!M21</f>
        <v>2819</v>
      </c>
      <c r="N21" s="53">
        <f>'Прил. 11 СОГАЗ 2020'!N21+'Прил. 11АЛЬФА 2020'!N21</f>
        <v>305</v>
      </c>
      <c r="O21" s="53">
        <f>'Прил. 11 СОГАЗ 2020'!O21+'Прил. 11АЛЬФА 2020'!O21</f>
        <v>681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48732</v>
      </c>
      <c r="D22" s="53">
        <f>'Прил. 11 СОГАЗ 2020'!D22+'Прил. 11АЛЬФА 2020'!D22</f>
        <v>21029</v>
      </c>
      <c r="E22" s="53">
        <f>'Прил. 11 СОГАЗ 2020'!E22+'Прил. 11АЛЬФА 2020'!E22</f>
        <v>27703</v>
      </c>
      <c r="F22" s="53">
        <f>'Прил. 11 СОГАЗ 2020'!F22+'Прил. 11АЛЬФА 2020'!F22</f>
        <v>290</v>
      </c>
      <c r="G22" s="53">
        <f>'Прил. 11 СОГАЗ 2020'!G22+'Прил. 11АЛЬФА 2020'!G22</f>
        <v>294</v>
      </c>
      <c r="H22" s="53">
        <f>'Прил. 11 СОГАЗ 2020'!H22+'Прил. 11АЛЬФА 2020'!H22</f>
        <v>1424</v>
      </c>
      <c r="I22" s="53">
        <f>'Прил. 11 СОГАЗ 2020'!I22+'Прил. 11АЛЬФА 2020'!I22</f>
        <v>1417</v>
      </c>
      <c r="J22" s="53">
        <f>'Прил. 11 СОГАЗ 2020'!J22+'Прил. 11АЛЬФА 2020'!J22</f>
        <v>5043</v>
      </c>
      <c r="K22" s="53">
        <f>'Прил. 11 СОГАЗ 2020'!K22+'Прил. 11АЛЬФА 2020'!K22</f>
        <v>4971</v>
      </c>
      <c r="L22" s="53">
        <f>'Прил. 11 СОГАЗ 2020'!L22+'Прил. 11АЛЬФА 2020'!L22</f>
        <v>12939</v>
      </c>
      <c r="M22" s="53">
        <f>'Прил. 11 СОГАЗ 2020'!M22+'Прил. 11АЛЬФА 2020'!M22</f>
        <v>18098</v>
      </c>
      <c r="N22" s="53">
        <f>'Прил. 11 СОГАЗ 2020'!N22+'Прил. 11АЛЬФА 2020'!N22</f>
        <v>1333</v>
      </c>
      <c r="O22" s="53">
        <f>'Прил. 11 СОГАЗ 2020'!O22+'Прил. 11АЛЬФА 2020'!O22</f>
        <v>2923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1267</v>
      </c>
      <c r="D24" s="53">
        <f>'Прил. 11 СОГАЗ 2020'!D24+'Прил. 11АЛЬФА 2020'!D24</f>
        <v>633</v>
      </c>
      <c r="E24" s="53">
        <f>'Прил. 11 СОГАЗ 2020'!E24+'Прил. 11АЛЬФА 2020'!E24</f>
        <v>634</v>
      </c>
      <c r="F24" s="53">
        <f>'Прил. 11 СОГАЗ 2020'!F24+'Прил. 11АЛЬФА 2020'!F24</f>
        <v>1</v>
      </c>
      <c r="G24" s="53">
        <f>'Прил. 11 СОГАЗ 2020'!G24+'Прил. 11АЛЬФА 2020'!G24</f>
        <v>1</v>
      </c>
      <c r="H24" s="53">
        <f>'Прил. 11 СОГАЗ 2020'!H24+'Прил. 11АЛЬФА 2020'!H24</f>
        <v>25</v>
      </c>
      <c r="I24" s="53">
        <f>'Прил. 11 СОГАЗ 2020'!I24+'Прил. 11АЛЬФА 2020'!I24</f>
        <v>16</v>
      </c>
      <c r="J24" s="53">
        <f>'Прил. 11 СОГАЗ 2020'!J24+'Прил. 11АЛЬФА 2020'!J24</f>
        <v>93</v>
      </c>
      <c r="K24" s="53">
        <f>'Прил. 11 СОГАЗ 2020'!K24+'Прил. 11АЛЬФА 2020'!K24</f>
        <v>109</v>
      </c>
      <c r="L24" s="53">
        <f>'Прил. 11 СОГАЗ 2020'!L24+'Прил. 11АЛЬФА 2020'!L24</f>
        <v>478</v>
      </c>
      <c r="M24" s="53">
        <f>'Прил. 11 СОГАЗ 2020'!M24+'Прил. 11АЛЬФА 2020'!M24</f>
        <v>454</v>
      </c>
      <c r="N24" s="53">
        <f>'Прил. 11 СОГАЗ 2020'!N24+'Прил. 11АЛЬФА 2020'!N24</f>
        <v>36</v>
      </c>
      <c r="O24" s="53">
        <f>'Прил. 11 СОГАЗ 2020'!O24+'Прил. 11АЛЬФА 2020'!O24</f>
        <v>54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40722</v>
      </c>
      <c r="D25" s="53">
        <f>'Прил. 11 СОГАЗ 2020'!D25+'Прил. 11АЛЬФА 2020'!D25</f>
        <v>20487</v>
      </c>
      <c r="E25" s="53">
        <f>'Прил. 11 СОГАЗ 2020'!E25+'Прил. 11АЛЬФА 2020'!E25</f>
        <v>20235</v>
      </c>
      <c r="F25" s="53">
        <f>'Прил. 11 СОГАЗ 2020'!F25+'Прил. 11АЛЬФА 2020'!F25</f>
        <v>159</v>
      </c>
      <c r="G25" s="53">
        <f>'Прил. 11 СОГАЗ 2020'!G25+'Прил. 11АЛЬФА 2020'!G25</f>
        <v>126</v>
      </c>
      <c r="H25" s="53">
        <f>'Прил. 11 СОГАЗ 2020'!H25+'Прил. 11АЛЬФА 2020'!H25</f>
        <v>714</v>
      </c>
      <c r="I25" s="53">
        <f>'Прил. 11 СОГАЗ 2020'!I25+'Прил. 11АЛЬФА 2020'!I25</f>
        <v>651</v>
      </c>
      <c r="J25" s="53">
        <f>'Прил. 11 СОГАЗ 2020'!J25+'Прил. 11АЛЬФА 2020'!J25</f>
        <v>2929</v>
      </c>
      <c r="K25" s="53">
        <f>'Прил. 11 СОГАЗ 2020'!K25+'Прил. 11АЛЬФА 2020'!K25</f>
        <v>2788</v>
      </c>
      <c r="L25" s="53">
        <f>'Прил. 11 СОГАЗ 2020'!L25+'Прил. 11АЛЬФА 2020'!L25</f>
        <v>14887</v>
      </c>
      <c r="M25" s="53">
        <f>'Прил. 11 СОГАЗ 2020'!M25+'Прил. 11АЛЬФА 2020'!M25</f>
        <v>12612</v>
      </c>
      <c r="N25" s="53">
        <f>'Прил. 11 СОГАЗ 2020'!N25+'Прил. 11АЛЬФА 2020'!N25</f>
        <v>1798</v>
      </c>
      <c r="O25" s="53">
        <f>'Прил. 11 СОГАЗ 2020'!O25+'Прил. 11АЛЬФА 2020'!O25</f>
        <v>4058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547</v>
      </c>
      <c r="D26" s="53">
        <f>'Прил. 11 СОГАЗ 2020'!D26+'Прил. 11АЛЬФА 2020'!D26</f>
        <v>278</v>
      </c>
      <c r="E26" s="53">
        <f>'Прил. 11 СОГАЗ 2020'!E26+'Прил. 11АЛЬФА 2020'!E26</f>
        <v>269</v>
      </c>
      <c r="F26" s="53">
        <f>'Прил. 11 СОГАЗ 2020'!F26+'Прил. 11АЛЬФА 2020'!F26</f>
        <v>0</v>
      </c>
      <c r="G26" s="53">
        <f>'Прил. 11 СОГАЗ 2020'!G26+'Прил. 11АЛЬФА 2020'!G26</f>
        <v>1</v>
      </c>
      <c r="H26" s="53">
        <f>'Прил. 11 СОГАЗ 2020'!H26+'Прил. 11АЛЬФА 2020'!H26</f>
        <v>3</v>
      </c>
      <c r="I26" s="53">
        <f>'Прил. 11 СОГАЗ 2020'!I26+'Прил. 11АЛЬФА 2020'!I26</f>
        <v>3</v>
      </c>
      <c r="J26" s="53">
        <f>'Прил. 11 СОГАЗ 2020'!J26+'Прил. 11АЛЬФА 2020'!J26</f>
        <v>39</v>
      </c>
      <c r="K26" s="53">
        <f>'Прил. 11 СОГАЗ 2020'!K26+'Прил. 11АЛЬФА 2020'!K26</f>
        <v>25</v>
      </c>
      <c r="L26" s="53">
        <f>'Прил. 11 СОГАЗ 2020'!L26+'Прил. 11АЛЬФА 2020'!L26</f>
        <v>212</v>
      </c>
      <c r="M26" s="53">
        <f>'Прил. 11 СОГАЗ 2020'!M26+'Прил. 11АЛЬФА 2020'!M26</f>
        <v>176</v>
      </c>
      <c r="N26" s="53">
        <f>'Прил. 11 СОГАЗ 2020'!N26+'Прил. 11АЛЬФА 2020'!N26</f>
        <v>24</v>
      </c>
      <c r="O26" s="53">
        <f>'Прил. 11 СОГАЗ 2020'!O26+'Прил. 11АЛЬФА 2020'!O26</f>
        <v>64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4250</v>
      </c>
      <c r="D27" s="53">
        <f>'Прил. 11 СОГАЗ 2020'!D27+'Прил. 11АЛЬФА 2020'!D27</f>
        <v>1885</v>
      </c>
      <c r="E27" s="53">
        <f>'Прил. 11 СОГАЗ 2020'!E27+'Прил. 11АЛЬФА 2020'!E27</f>
        <v>2365</v>
      </c>
      <c r="F27" s="53">
        <f>'Прил. 11 СОГАЗ 2020'!F27+'Прил. 11АЛЬФА 2020'!F27</f>
        <v>19</v>
      </c>
      <c r="G27" s="53">
        <f>'Прил. 11 СОГАЗ 2020'!G27+'Прил. 11АЛЬФА 2020'!G27</f>
        <v>16</v>
      </c>
      <c r="H27" s="53">
        <f>'Прил. 11 СОГАЗ 2020'!H27+'Прил. 11АЛЬФА 2020'!H27</f>
        <v>150</v>
      </c>
      <c r="I27" s="53">
        <f>'Прил. 11 СОГАЗ 2020'!I27+'Прил. 11АЛЬФА 2020'!I27</f>
        <v>137</v>
      </c>
      <c r="J27" s="53">
        <f>'Прил. 11 СОГАЗ 2020'!J27+'Прил. 11АЛЬФА 2020'!J27</f>
        <v>531</v>
      </c>
      <c r="K27" s="53">
        <f>'Прил. 11 СОГАЗ 2020'!K27+'Прил. 11АЛЬФА 2020'!K27</f>
        <v>503</v>
      </c>
      <c r="L27" s="53">
        <f>'Прил. 11 СОГАЗ 2020'!L27+'Прил. 11АЛЬФА 2020'!L27</f>
        <v>1129</v>
      </c>
      <c r="M27" s="53">
        <f>'Прил. 11 СОГАЗ 2020'!M27+'Прил. 11АЛЬФА 2020'!M27</f>
        <v>1572</v>
      </c>
      <c r="N27" s="53">
        <f>'Прил. 11 СОГАЗ 2020'!N27+'Прил. 11АЛЬФА 2020'!N27</f>
        <v>56</v>
      </c>
      <c r="O27" s="53">
        <f>'Прил. 11 СОГАЗ 2020'!O27+'Прил. 11АЛЬФА 2020'!O27</f>
        <v>137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31946</v>
      </c>
      <c r="D28" s="53">
        <f>'Прил. 11 СОГАЗ 2020'!D28+'Прил. 11АЛЬФА 2020'!D28</f>
        <v>14651</v>
      </c>
      <c r="E28" s="53">
        <f>'Прил. 11 СОГАЗ 2020'!E28+'Прил. 11АЛЬФА 2020'!E28</f>
        <v>17295</v>
      </c>
      <c r="F28" s="53">
        <f>'Прил. 11 СОГАЗ 2020'!F28+'Прил. 11АЛЬФА 2020'!F28</f>
        <v>170</v>
      </c>
      <c r="G28" s="53">
        <f>'Прил. 11 СОГАЗ 2020'!G28+'Прил. 11АЛЬФА 2020'!G28</f>
        <v>156</v>
      </c>
      <c r="H28" s="53">
        <f>'Прил. 11 СОГАЗ 2020'!H28+'Прил. 11АЛЬФА 2020'!H28</f>
        <v>836</v>
      </c>
      <c r="I28" s="53">
        <f>'Прил. 11 СОГАЗ 2020'!I28+'Прил. 11АЛЬФА 2020'!I28</f>
        <v>850</v>
      </c>
      <c r="J28" s="53">
        <f>'Прил. 11 СОГАЗ 2020'!J28+'Прил. 11АЛЬФА 2020'!J28</f>
        <v>2999</v>
      </c>
      <c r="K28" s="53">
        <f>'Прил. 11 СОГАЗ 2020'!K28+'Прил. 11АЛЬФА 2020'!K28</f>
        <v>2852</v>
      </c>
      <c r="L28" s="53">
        <f>'Прил. 11 СОГАЗ 2020'!L28+'Прил. 11АЛЬФА 2020'!L28</f>
        <v>9733</v>
      </c>
      <c r="M28" s="53">
        <f>'Прил. 11 СОГАЗ 2020'!M28+'Прил. 11АЛЬФА 2020'!M28</f>
        <v>10994</v>
      </c>
      <c r="N28" s="53">
        <f>'Прил. 11 СОГАЗ 2020'!N28+'Прил. 11АЛЬФА 2020'!N28</f>
        <v>913</v>
      </c>
      <c r="O28" s="53">
        <f>'Прил. 11 СОГАЗ 2020'!O28+'Прил. 11АЛЬФА 2020'!O28</f>
        <v>2443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14058</v>
      </c>
      <c r="D29" s="53">
        <f>'Прил. 11 СОГАЗ 2020'!D29+'Прил. 11АЛЬФА 2020'!D29</f>
        <v>6264</v>
      </c>
      <c r="E29" s="53">
        <f>'Прил. 11 СОГАЗ 2020'!E29+'Прил. 11АЛЬФА 2020'!E29</f>
        <v>7794</v>
      </c>
      <c r="F29" s="53">
        <f>'Прил. 11 СОГАЗ 2020'!F29+'Прил. 11АЛЬФА 2020'!F29</f>
        <v>75</v>
      </c>
      <c r="G29" s="53">
        <f>'Прил. 11 СОГАЗ 2020'!G29+'Прил. 11АЛЬФА 2020'!G29</f>
        <v>75</v>
      </c>
      <c r="H29" s="53">
        <f>'Прил. 11 СОГАЗ 2020'!H29+'Прил. 11АЛЬФА 2020'!H29</f>
        <v>399</v>
      </c>
      <c r="I29" s="53">
        <f>'Прил. 11 СОГАЗ 2020'!I29+'Прил. 11АЛЬФА 2020'!I29</f>
        <v>367</v>
      </c>
      <c r="J29" s="53">
        <f>'Прил. 11 СОГАЗ 2020'!J29+'Прил. 11АЛЬФА 2020'!J29</f>
        <v>1506</v>
      </c>
      <c r="K29" s="53">
        <f>'Прил. 11 СОГАЗ 2020'!K29+'Прил. 11АЛЬФА 2020'!K29</f>
        <v>1400</v>
      </c>
      <c r="L29" s="53">
        <f>'Прил. 11 СОГАЗ 2020'!L29+'Прил. 11АЛЬФА 2020'!L29</f>
        <v>3917</v>
      </c>
      <c r="M29" s="53">
        <f>'Прил. 11 СОГАЗ 2020'!M29+'Прил. 11АЛЬФА 2020'!M29</f>
        <v>5083</v>
      </c>
      <c r="N29" s="53">
        <f>'Прил. 11 СОГАЗ 2020'!N29+'Прил. 11АЛЬФА 2020'!N29</f>
        <v>367</v>
      </c>
      <c r="O29" s="53">
        <f>'Прил. 11 СОГАЗ 2020'!O29+'Прил. 11АЛЬФА 2020'!O29</f>
        <v>869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8392</v>
      </c>
      <c r="D30" s="53">
        <f>'Прил. 11 СОГАЗ 2020'!D30+'Прил. 11АЛЬФА 2020'!D30</f>
        <v>3522</v>
      </c>
      <c r="E30" s="53">
        <f>'Прил. 11 СОГАЗ 2020'!E30+'Прил. 11АЛЬФА 2020'!E30</f>
        <v>4870</v>
      </c>
      <c r="F30" s="53">
        <f>'Прил. 11 СОГАЗ 2020'!F30+'Прил. 11АЛЬФА 2020'!F30</f>
        <v>60</v>
      </c>
      <c r="G30" s="53">
        <f>'Прил. 11 СОГАЗ 2020'!G30+'Прил. 11АЛЬФА 2020'!G30</f>
        <v>66</v>
      </c>
      <c r="H30" s="53">
        <f>'Прил. 11 СОГАЗ 2020'!H30+'Прил. 11АЛЬФА 2020'!H30</f>
        <v>390</v>
      </c>
      <c r="I30" s="53">
        <f>'Прил. 11 СОГАЗ 2020'!I30+'Прил. 11АЛЬФА 2020'!I30</f>
        <v>348</v>
      </c>
      <c r="J30" s="53">
        <f>'Прил. 11 СОГАЗ 2020'!J30+'Прил. 11АЛЬФА 2020'!J30</f>
        <v>1143</v>
      </c>
      <c r="K30" s="53">
        <f>'Прил. 11 СОГАЗ 2020'!K30+'Прил. 11АЛЬФА 2020'!K30</f>
        <v>1120</v>
      </c>
      <c r="L30" s="53">
        <f>'Прил. 11 СОГАЗ 2020'!L30+'Прил. 11АЛЬФА 2020'!L30</f>
        <v>1850</v>
      </c>
      <c r="M30" s="53">
        <f>'Прил. 11 СОГАЗ 2020'!M30+'Прил. 11АЛЬФА 2020'!M30</f>
        <v>3182</v>
      </c>
      <c r="N30" s="53">
        <f>'Прил. 11 СОГАЗ 2020'!N30+'Прил. 11АЛЬФА 2020'!N30</f>
        <v>79</v>
      </c>
      <c r="O30" s="53">
        <f>'Прил. 11 СОГАЗ 2020'!O30+'Прил. 11АЛЬФА 2020'!O30</f>
        <v>154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12535</v>
      </c>
      <c r="D31" s="53">
        <f>'Прил. 11 СОГАЗ 2020'!D31+'Прил. 11АЛЬФА 2020'!D31</f>
        <v>5825</v>
      </c>
      <c r="E31" s="53">
        <f>'Прил. 11 СОГАЗ 2020'!E31+'Прил. 11АЛЬФА 2020'!E31</f>
        <v>6710</v>
      </c>
      <c r="F31" s="53">
        <f>'Прил. 11 СОГАЗ 2020'!F31+'Прил. 11АЛЬФА 2020'!F31</f>
        <v>78</v>
      </c>
      <c r="G31" s="53">
        <f>'Прил. 11 СОГАЗ 2020'!G31+'Прил. 11АЛЬФА 2020'!G31</f>
        <v>41</v>
      </c>
      <c r="H31" s="53">
        <f>'Прил. 11 СОГАЗ 2020'!H31+'Прил. 11АЛЬФА 2020'!H31</f>
        <v>332</v>
      </c>
      <c r="I31" s="53">
        <f>'Прил. 11 СОГАЗ 2020'!I31+'Прил. 11АЛЬФА 2020'!I31</f>
        <v>301</v>
      </c>
      <c r="J31" s="53">
        <f>'Прил. 11 СОГАЗ 2020'!J31+'Прил. 11АЛЬФА 2020'!J31</f>
        <v>1294</v>
      </c>
      <c r="K31" s="53">
        <f>'Прил. 11 СОГАЗ 2020'!K31+'Прил. 11АЛЬФА 2020'!K31</f>
        <v>1278</v>
      </c>
      <c r="L31" s="53">
        <f>'Прил. 11 СОГАЗ 2020'!L31+'Прил. 11АЛЬФА 2020'!L31</f>
        <v>3810</v>
      </c>
      <c r="M31" s="53">
        <f>'Прил. 11 СОГАЗ 2020'!M31+'Прил. 11АЛЬФА 2020'!M31</f>
        <v>4448</v>
      </c>
      <c r="N31" s="53">
        <f>'Прил. 11 СОГАЗ 2020'!N31+'Прил. 11АЛЬФА 2020'!N31</f>
        <v>311</v>
      </c>
      <c r="O31" s="53">
        <f>'Прил. 11 СОГАЗ 2020'!O31+'Прил. 11АЛЬФА 2020'!O31</f>
        <v>642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6834</v>
      </c>
      <c r="D32" s="53">
        <f>'Прил. 11 СОГАЗ 2020'!D32+'Прил. 11АЛЬФА 2020'!D32</f>
        <v>3038</v>
      </c>
      <c r="E32" s="53">
        <f>'Прил. 11 СОГАЗ 2020'!E32+'Прил. 11АЛЬФА 2020'!E32</f>
        <v>3796</v>
      </c>
      <c r="F32" s="53">
        <f>'Прил. 11 СОГАЗ 2020'!F32+'Прил. 11АЛЬФА 2020'!F32</f>
        <v>38</v>
      </c>
      <c r="G32" s="53">
        <f>'Прил. 11 СОГАЗ 2020'!G32+'Прил. 11АЛЬФА 2020'!G32</f>
        <v>44</v>
      </c>
      <c r="H32" s="53">
        <f>'Прил. 11 СОГАЗ 2020'!H32+'Прил. 11АЛЬФА 2020'!H32</f>
        <v>207</v>
      </c>
      <c r="I32" s="53">
        <f>'Прил. 11 СОГАЗ 2020'!I32+'Прил. 11АЛЬФА 2020'!I32</f>
        <v>167</v>
      </c>
      <c r="J32" s="53">
        <f>'Прил. 11 СОГАЗ 2020'!J32+'Прил. 11АЛЬФА 2020'!J32</f>
        <v>792</v>
      </c>
      <c r="K32" s="53">
        <f>'Прил. 11 СОГАЗ 2020'!K32+'Прил. 11АЛЬФА 2020'!K32</f>
        <v>735</v>
      </c>
      <c r="L32" s="53">
        <f>'Прил. 11 СОГАЗ 2020'!L32+'Прил. 11АЛЬФА 2020'!L32</f>
        <v>1867</v>
      </c>
      <c r="M32" s="53">
        <f>'Прил. 11 СОГАЗ 2020'!M32+'Прил. 11АЛЬФА 2020'!M32</f>
        <v>2646</v>
      </c>
      <c r="N32" s="53">
        <f>'Прил. 11 СОГАЗ 2020'!N32+'Прил. 11АЛЬФА 2020'!N32</f>
        <v>134</v>
      </c>
      <c r="O32" s="53">
        <f>'Прил. 11 СОГАЗ 2020'!O32+'Прил. 11АЛЬФА 2020'!O32</f>
        <v>204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53813</v>
      </c>
      <c r="D33" s="53">
        <f>'Прил. 11 СОГАЗ 2020'!D33+'Прил. 11АЛЬФА 2020'!D33</f>
        <v>24670</v>
      </c>
      <c r="E33" s="53">
        <f>'Прил. 11 СОГАЗ 2020'!E33+'Прил. 11АЛЬФА 2020'!E33</f>
        <v>29143</v>
      </c>
      <c r="F33" s="53">
        <f>'Прил. 11 СОГАЗ 2020'!F33+'Прил. 11АЛЬФА 2020'!F33</f>
        <v>184</v>
      </c>
      <c r="G33" s="53">
        <f>'Прил. 11 СОГАЗ 2020'!G33+'Прил. 11АЛЬФА 2020'!G33</f>
        <v>185</v>
      </c>
      <c r="H33" s="53">
        <f>'Прил. 11 СОГАЗ 2020'!H33+'Прил. 11АЛЬФА 2020'!H33</f>
        <v>1025</v>
      </c>
      <c r="I33" s="53">
        <f>'Прил. 11 СОГАЗ 2020'!I33+'Прил. 11АЛЬФА 2020'!I33</f>
        <v>936</v>
      </c>
      <c r="J33" s="53">
        <f>'Прил. 11 СОГАЗ 2020'!J33+'Прил. 11АЛЬФА 2020'!J33</f>
        <v>4031</v>
      </c>
      <c r="K33" s="53">
        <f>'Прил. 11 СОГАЗ 2020'!K33+'Прил. 11АЛЬФА 2020'!K33</f>
        <v>3804</v>
      </c>
      <c r="L33" s="53">
        <f>'Прил. 11 СОГАЗ 2020'!L33+'Прил. 11АЛЬФА 2020'!L33</f>
        <v>16827</v>
      </c>
      <c r="M33" s="53">
        <f>'Прил. 11 СОГАЗ 2020'!M33+'Прил. 11АЛЬФА 2020'!M33</f>
        <v>17871</v>
      </c>
      <c r="N33" s="53">
        <f>'Прил. 11 СОГАЗ 2020'!N33+'Прил. 11АЛЬФА 2020'!N33</f>
        <v>2603</v>
      </c>
      <c r="O33" s="53">
        <f>'Прил. 11 СОГАЗ 2020'!O33+'Прил. 11АЛЬФА 2020'!O33</f>
        <v>6347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30744</v>
      </c>
      <c r="D34" s="53">
        <f>'Прил. 11 СОГАЗ 2020'!D34+'Прил. 11АЛЬФА 2020'!D34</f>
        <v>14495</v>
      </c>
      <c r="E34" s="53">
        <f>'Прил. 11 СОГАЗ 2020'!E34+'Прил. 11АЛЬФА 2020'!E34</f>
        <v>16249</v>
      </c>
      <c r="F34" s="53">
        <f>'Прил. 11 СОГАЗ 2020'!F34+'Прил. 11АЛЬФА 2020'!F34</f>
        <v>108</v>
      </c>
      <c r="G34" s="53">
        <f>'Прил. 11 СОГАЗ 2020'!G34+'Прил. 11АЛЬФА 2020'!G34</f>
        <v>105</v>
      </c>
      <c r="H34" s="53">
        <f>'Прил. 11 СОГАЗ 2020'!H34+'Прил. 11АЛЬФА 2020'!H34</f>
        <v>589</v>
      </c>
      <c r="I34" s="53">
        <f>'Прил. 11 СОГАЗ 2020'!I34+'Прил. 11АЛЬФА 2020'!I34</f>
        <v>585</v>
      </c>
      <c r="J34" s="53">
        <f>'Прил. 11 СОГАЗ 2020'!J34+'Прил. 11АЛЬФА 2020'!J34</f>
        <v>2422</v>
      </c>
      <c r="K34" s="53">
        <f>'Прил. 11 СОГАЗ 2020'!K34+'Прил. 11АЛЬФА 2020'!K34</f>
        <v>2293</v>
      </c>
      <c r="L34" s="53">
        <f>'Прил. 11 СОГАЗ 2020'!L34+'Прил. 11АЛЬФА 2020'!L34</f>
        <v>10082</v>
      </c>
      <c r="M34" s="53">
        <f>'Прил. 11 СОГАЗ 2020'!M34+'Прил. 11АЛЬФА 2020'!M34</f>
        <v>9959</v>
      </c>
      <c r="N34" s="53">
        <f>'Прил. 11 СОГАЗ 2020'!N34+'Прил. 11АЛЬФА 2020'!N34</f>
        <v>1294</v>
      </c>
      <c r="O34" s="53">
        <f>'Прил. 11 СОГАЗ 2020'!O34+'Прил. 11АЛЬФА 2020'!O34</f>
        <v>3307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44562</v>
      </c>
      <c r="D35" s="53">
        <f>'Прил. 11 СОГАЗ 2020'!D35+'Прил. 11АЛЬФА 2020'!D35</f>
        <v>20510</v>
      </c>
      <c r="E35" s="53">
        <f>'Прил. 11 СОГАЗ 2020'!E35+'Прил. 11АЛЬФА 2020'!E35</f>
        <v>24052</v>
      </c>
      <c r="F35" s="53">
        <f>'Прил. 11 СОГАЗ 2020'!F35+'Прил. 11АЛЬФА 2020'!F35</f>
        <v>166</v>
      </c>
      <c r="G35" s="53">
        <f>'Прил. 11 СОГАЗ 2020'!G35+'Прил. 11АЛЬФА 2020'!G35</f>
        <v>157</v>
      </c>
      <c r="H35" s="53">
        <f>'Прил. 11 СОГАЗ 2020'!H35+'Прил. 11АЛЬФА 2020'!H35</f>
        <v>830</v>
      </c>
      <c r="I35" s="53">
        <f>'Прил. 11 СОГАЗ 2020'!I35+'Прил. 11АЛЬФА 2020'!I35</f>
        <v>796</v>
      </c>
      <c r="J35" s="53">
        <f>'Прил. 11 СОГАЗ 2020'!J35+'Прил. 11АЛЬФА 2020'!J35</f>
        <v>3471</v>
      </c>
      <c r="K35" s="53">
        <f>'Прил. 11 СОГАЗ 2020'!K35+'Прил. 11АЛЬФА 2020'!K35</f>
        <v>3217</v>
      </c>
      <c r="L35" s="53">
        <f>'Прил. 11 СОГАЗ 2020'!L35+'Прил. 11АЛЬФА 2020'!L35</f>
        <v>13686</v>
      </c>
      <c r="M35" s="53">
        <f>'Прил. 11 СОГАЗ 2020'!M35+'Прил. 11АЛЬФА 2020'!M35</f>
        <v>14436</v>
      </c>
      <c r="N35" s="53">
        <f>'Прил. 11 СОГАЗ 2020'!N35+'Прил. 11АЛЬФА 2020'!N35</f>
        <v>2357</v>
      </c>
      <c r="O35" s="53">
        <f>'Прил. 11 СОГАЗ 2020'!O35+'Прил. 11АЛЬФА 2020'!O35</f>
        <v>5446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16613</v>
      </c>
      <c r="D36" s="53">
        <f>'Прил. 11 СОГАЗ 2020'!D36+'Прил. 11АЛЬФА 2020'!D36</f>
        <v>7840</v>
      </c>
      <c r="E36" s="53">
        <f>'Прил. 11 СОГАЗ 2020'!E36+'Прил. 11АЛЬФА 2020'!E36</f>
        <v>8773</v>
      </c>
      <c r="F36" s="53">
        <f>'Прил. 11 СОГАЗ 2020'!F36+'Прил. 11АЛЬФА 2020'!F36</f>
        <v>70</v>
      </c>
      <c r="G36" s="53">
        <f>'Прил. 11 СОГАЗ 2020'!G36+'Прил. 11АЛЬФА 2020'!G36</f>
        <v>58</v>
      </c>
      <c r="H36" s="53">
        <f>'Прил. 11 СОГАЗ 2020'!H36+'Прил. 11АЛЬФА 2020'!H36</f>
        <v>323</v>
      </c>
      <c r="I36" s="53">
        <f>'Прил. 11 СОГАЗ 2020'!I36+'Прил. 11АЛЬФА 2020'!I36</f>
        <v>275</v>
      </c>
      <c r="J36" s="53">
        <f>'Прил. 11 СОГАЗ 2020'!J36+'Прил. 11АЛЬФА 2020'!J36</f>
        <v>1411</v>
      </c>
      <c r="K36" s="53">
        <f>'Прил. 11 СОГАЗ 2020'!K36+'Прил. 11АЛЬФА 2020'!K36</f>
        <v>1299</v>
      </c>
      <c r="L36" s="53">
        <f>'Прил. 11 СОГАЗ 2020'!L36+'Прил. 11АЛЬФА 2020'!L36</f>
        <v>5231</v>
      </c>
      <c r="M36" s="53">
        <f>'Прил. 11 СОГАЗ 2020'!M36+'Прил. 11АЛЬФА 2020'!M36</f>
        <v>5364</v>
      </c>
      <c r="N36" s="53">
        <f>'Прил. 11 СОГАЗ 2020'!N36+'Прил. 11АЛЬФА 2020'!N36</f>
        <v>805</v>
      </c>
      <c r="O36" s="53">
        <f>'Прил. 11 СОГАЗ 2020'!O36+'Прил. 11АЛЬФА 2020'!O36</f>
        <v>1777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2103</v>
      </c>
      <c r="D37" s="53">
        <f>'Прил. 11 СОГАЗ 2020'!D37+'Прил. 11АЛЬФА 2020'!D37</f>
        <v>1002</v>
      </c>
      <c r="E37" s="53">
        <f>'Прил. 11 СОГАЗ 2020'!E37+'Прил. 11АЛЬФА 2020'!E37</f>
        <v>1101</v>
      </c>
      <c r="F37" s="53">
        <f>'Прил. 11 СОГАЗ 2020'!F37+'Прил. 11АЛЬФА 2020'!F37</f>
        <v>6</v>
      </c>
      <c r="G37" s="53">
        <f>'Прил. 11 СОГАЗ 2020'!G37+'Прил. 11АЛЬФА 2020'!G37</f>
        <v>10</v>
      </c>
      <c r="H37" s="53">
        <f>'Прил. 11 СОГАЗ 2020'!H37+'Прил. 11АЛЬФА 2020'!H37</f>
        <v>33</v>
      </c>
      <c r="I37" s="53">
        <f>'Прил. 11 СОГАЗ 2020'!I37+'Прил. 11АЛЬФА 2020'!I37</f>
        <v>35</v>
      </c>
      <c r="J37" s="53">
        <f>'Прил. 11 СОГАЗ 2020'!J37+'Прил. 11АЛЬФА 2020'!J37</f>
        <v>194</v>
      </c>
      <c r="K37" s="53">
        <f>'Прил. 11 СОГАЗ 2020'!K37+'Прил. 11АЛЬФА 2020'!K37</f>
        <v>175</v>
      </c>
      <c r="L37" s="53">
        <f>'Прил. 11 СОГАЗ 2020'!L37+'Прил. 11АЛЬФА 2020'!L37</f>
        <v>675</v>
      </c>
      <c r="M37" s="53">
        <f>'Прил. 11 СОГАЗ 2020'!M37+'Прил. 11АЛЬФА 2020'!M37</f>
        <v>652</v>
      </c>
      <c r="N37" s="53">
        <f>'Прил. 11 СОГАЗ 2020'!N37+'Прил. 11АЛЬФА 2020'!N37</f>
        <v>94</v>
      </c>
      <c r="O37" s="53">
        <f>'Прил. 11 СОГАЗ 2020'!O37+'Прил. 11АЛЬФА 2020'!O37</f>
        <v>229</v>
      </c>
    </row>
    <row r="38" spans="1:15" s="35" customFormat="1" ht="18.75">
      <c r="A38" s="50">
        <v>15</v>
      </c>
      <c r="B38" s="51" t="s">
        <v>102</v>
      </c>
      <c r="C38" s="52">
        <f t="shared" si="0"/>
        <v>5237</v>
      </c>
      <c r="D38" s="53">
        <f>'Прил. 11 СОГАЗ 2020'!D38+'Прил. 11АЛЬФА 2020'!D38</f>
        <v>2480</v>
      </c>
      <c r="E38" s="53">
        <f>'Прил. 11 СОГАЗ 2020'!E38+'Прил. 11АЛЬФА 2020'!E38</f>
        <v>2757</v>
      </c>
      <c r="F38" s="53">
        <f>'Прил. 11 СОГАЗ 2020'!F38+'Прил. 11АЛЬФА 2020'!F38</f>
        <v>5</v>
      </c>
      <c r="G38" s="53">
        <f>'Прил. 11 СОГАЗ 2020'!G38+'Прил. 11АЛЬФА 2020'!G38</f>
        <v>12</v>
      </c>
      <c r="H38" s="53">
        <f>'Прил. 11 СОГАЗ 2020'!H38+'Прил. 11АЛЬФА 2020'!H38</f>
        <v>73</v>
      </c>
      <c r="I38" s="53">
        <f>'Прил. 11 СОГАЗ 2020'!I38+'Прил. 11АЛЬФА 2020'!I38</f>
        <v>68</v>
      </c>
      <c r="J38" s="53">
        <f>'Прил. 11 СОГАЗ 2020'!J38+'Прил. 11АЛЬФА 2020'!J38</f>
        <v>327</v>
      </c>
      <c r="K38" s="53">
        <f>'Прил. 11 СОГАЗ 2020'!K38+'Прил. 11АЛЬФА 2020'!K38</f>
        <v>356</v>
      </c>
      <c r="L38" s="53">
        <f>'Прил. 11 СОГАЗ 2020'!L38+'Прил. 11АЛЬФА 2020'!L38</f>
        <v>1673</v>
      </c>
      <c r="M38" s="53">
        <f>'Прил. 11 СОГАЗ 2020'!M38+'Прил. 11АЛЬФА 2020'!M38</f>
        <v>1566</v>
      </c>
      <c r="N38" s="53">
        <f>'Прил. 11 СОГАЗ 2020'!N38+'Прил. 11АЛЬФА 2020'!N38</f>
        <v>402</v>
      </c>
      <c r="O38" s="53">
        <f>'Прил. 11 СОГАЗ 2020'!O38+'Прил. 11АЛЬФА 2020'!O38</f>
        <v>755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43549</v>
      </c>
      <c r="D39" s="53">
        <f>'Прил. 11 СОГАЗ 2020'!D39+'Прил. 11АЛЬФА 2020'!D39</f>
        <v>19878</v>
      </c>
      <c r="E39" s="53">
        <f>'Прил. 11 СОГАЗ 2020'!E39+'Прил. 11АЛЬФА 2020'!E39</f>
        <v>23671</v>
      </c>
      <c r="F39" s="53">
        <f>'Прил. 11 СОГАЗ 2020'!F39+'Прил. 11АЛЬФА 2020'!F39</f>
        <v>170</v>
      </c>
      <c r="G39" s="53">
        <f>'Прил. 11 СОГАЗ 2020'!G39+'Прил. 11АЛЬФА 2020'!G39</f>
        <v>144</v>
      </c>
      <c r="H39" s="53">
        <f>'Прил. 11 СОГАЗ 2020'!H39+'Прил. 11АЛЬФА 2020'!H39</f>
        <v>888</v>
      </c>
      <c r="I39" s="53">
        <f>'Прил. 11 СОГАЗ 2020'!I39+'Прил. 11АЛЬФА 2020'!I39</f>
        <v>759</v>
      </c>
      <c r="J39" s="53">
        <f>'Прил. 11 СОГАЗ 2020'!J39+'Прил. 11АЛЬФА 2020'!J39</f>
        <v>3468</v>
      </c>
      <c r="K39" s="53">
        <f>'Прил. 11 СОГАЗ 2020'!K39+'Прил. 11АЛЬФА 2020'!K39</f>
        <v>3257</v>
      </c>
      <c r="L39" s="53">
        <f>'Прил. 11 СОГАЗ 2020'!L39+'Прил. 11АЛЬФА 2020'!L39</f>
        <v>13403</v>
      </c>
      <c r="M39" s="53">
        <f>'Прил. 11 СОГАЗ 2020'!M39+'Прил. 11АЛЬФА 2020'!M39</f>
        <v>14578</v>
      </c>
      <c r="N39" s="53">
        <f>'Прил. 11 СОГАЗ 2020'!N39+'Прил. 11АЛЬФА 2020'!N39</f>
        <v>1949</v>
      </c>
      <c r="O39" s="53">
        <f>'Прил. 11 СОГАЗ 2020'!O39+'Прил. 11АЛЬФА 2020'!O39</f>
        <v>4933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27168</v>
      </c>
      <c r="D40" s="53">
        <f>'Прил. 11 СОГАЗ 2020'!D40+'Прил. 11АЛЬФА 2020'!D40</f>
        <v>12292</v>
      </c>
      <c r="E40" s="53">
        <f>'Прил. 11 СОГАЗ 2020'!E40+'Прил. 11АЛЬФА 2020'!E40</f>
        <v>14876</v>
      </c>
      <c r="F40" s="53">
        <f>'Прил. 11 СОГАЗ 2020'!F40+'Прил. 11АЛЬФА 2020'!F40</f>
        <v>118</v>
      </c>
      <c r="G40" s="53">
        <f>'Прил. 11 СОГАЗ 2020'!G40+'Прил. 11АЛЬФА 2020'!G40</f>
        <v>106</v>
      </c>
      <c r="H40" s="53">
        <f>'Прил. 11 СОГАЗ 2020'!H40+'Прил. 11АЛЬФА 2020'!H40</f>
        <v>580</v>
      </c>
      <c r="I40" s="53">
        <f>'Прил. 11 СОГАЗ 2020'!I40+'Прил. 11АЛЬФА 2020'!I40</f>
        <v>538</v>
      </c>
      <c r="J40" s="53">
        <f>'Прил. 11 СОГАЗ 2020'!J40+'Прил. 11АЛЬФА 2020'!J40</f>
        <v>2373</v>
      </c>
      <c r="K40" s="53">
        <f>'Прил. 11 СОГАЗ 2020'!K40+'Прил. 11АЛЬФА 2020'!K40</f>
        <v>2311</v>
      </c>
      <c r="L40" s="53">
        <f>'Прил. 11 СОГАЗ 2020'!L40+'Прил. 11АЛЬФА 2020'!L40</f>
        <v>8177</v>
      </c>
      <c r="M40" s="53">
        <f>'Прил. 11 СОГАЗ 2020'!M40+'Прил. 11АЛЬФА 2020'!M40</f>
        <v>9264</v>
      </c>
      <c r="N40" s="53">
        <f>'Прил. 11 СОГАЗ 2020'!N40+'Прил. 11АЛЬФА 2020'!N40</f>
        <v>1044</v>
      </c>
      <c r="O40" s="53">
        <f>'Прил. 11 СОГАЗ 2020'!O40+'Прил. 11АЛЬФА 2020'!O40</f>
        <v>2657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18694</v>
      </c>
      <c r="D41" s="53">
        <f>'Прил. 11 СОГАЗ 2020'!D41+'Прил. 11АЛЬФА 2020'!D41</f>
        <v>8787</v>
      </c>
      <c r="E41" s="53">
        <f>'Прил. 11 СОГАЗ 2020'!E41+'Прил. 11АЛЬФА 2020'!E41</f>
        <v>9907</v>
      </c>
      <c r="F41" s="53">
        <f>'Прил. 11 СОГАЗ 2020'!F41+'Прил. 11АЛЬФА 2020'!F41</f>
        <v>56</v>
      </c>
      <c r="G41" s="53">
        <f>'Прил. 11 СОГАЗ 2020'!G41+'Прил. 11АЛЬФА 2020'!G41</f>
        <v>55</v>
      </c>
      <c r="H41" s="53">
        <f>'Прил. 11 СОГАЗ 2020'!H41+'Прил. 11АЛЬФА 2020'!H41</f>
        <v>337</v>
      </c>
      <c r="I41" s="53">
        <f>'Прил. 11 СОГАЗ 2020'!I41+'Прил. 11АЛЬФА 2020'!I41</f>
        <v>308</v>
      </c>
      <c r="J41" s="53">
        <f>'Прил. 11 СОГАЗ 2020'!J41+'Прил. 11АЛЬФА 2020'!J41</f>
        <v>1432</v>
      </c>
      <c r="K41" s="53">
        <f>'Прил. 11 СОГАЗ 2020'!K41+'Прил. 11АЛЬФА 2020'!K41</f>
        <v>1363</v>
      </c>
      <c r="L41" s="53">
        <f>'Прил. 11 СОГАЗ 2020'!L41+'Прил. 11АЛЬФА 2020'!L41</f>
        <v>6020</v>
      </c>
      <c r="M41" s="53">
        <f>'Прил. 11 СОГАЗ 2020'!M41+'Прил. 11АЛЬФА 2020'!M41</f>
        <v>6032</v>
      </c>
      <c r="N41" s="53">
        <f>'Прил. 11 СОГАЗ 2020'!N41+'Прил. 11АЛЬФА 2020'!N41</f>
        <v>942</v>
      </c>
      <c r="O41" s="53">
        <f>'Прил. 11 СОГАЗ 2020'!O41+'Прил. 11АЛЬФА 2020'!O41</f>
        <v>2149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10208</v>
      </c>
      <c r="D42" s="53">
        <f>'Прил. 11 СОГАЗ 2020'!D42+'Прил. 11АЛЬФА 2020'!D42</f>
        <v>5048</v>
      </c>
      <c r="E42" s="53">
        <f>'Прил. 11 СОГАЗ 2020'!E42+'Прил. 11АЛЬФА 2020'!E42</f>
        <v>5160</v>
      </c>
      <c r="F42" s="53">
        <f>'Прил. 11 СОГАЗ 2020'!F42+'Прил. 11АЛЬФА 2020'!F42</f>
        <v>30</v>
      </c>
      <c r="G42" s="53">
        <f>'Прил. 11 СОГАЗ 2020'!G42+'Прил. 11АЛЬФА 2020'!G42</f>
        <v>31</v>
      </c>
      <c r="H42" s="53">
        <f>'Прил. 11 СОГАЗ 2020'!H42+'Прил. 11АЛЬФА 2020'!H42</f>
        <v>162</v>
      </c>
      <c r="I42" s="53">
        <f>'Прил. 11 СОГАЗ 2020'!I42+'Прил. 11АЛЬФА 2020'!I42</f>
        <v>178</v>
      </c>
      <c r="J42" s="53">
        <f>'Прил. 11 СОГАЗ 2020'!J42+'Прил. 11АЛЬФА 2020'!J42</f>
        <v>800</v>
      </c>
      <c r="K42" s="53">
        <f>'Прил. 11 СОГАЗ 2020'!K42+'Прил. 11АЛЬФА 2020'!K42</f>
        <v>716</v>
      </c>
      <c r="L42" s="53">
        <f>'Прил. 11 СОГАЗ 2020'!L42+'Прил. 11АЛЬФА 2020'!L42</f>
        <v>3561</v>
      </c>
      <c r="M42" s="53">
        <f>'Прил. 11 СОГАЗ 2020'!M42+'Прил. 11АЛЬФА 2020'!M42</f>
        <v>3059</v>
      </c>
      <c r="N42" s="53">
        <f>'Прил. 11 СОГАЗ 2020'!N42+'Прил. 11АЛЬФА 2020'!N42</f>
        <v>495</v>
      </c>
      <c r="O42" s="53">
        <f>'Прил. 11 СОГАЗ 2020'!O42+'Прил. 11АЛЬФА 2020'!O42</f>
        <v>1176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705725</v>
      </c>
      <c r="D43" s="52">
        <f t="shared" si="2"/>
        <v>326105</v>
      </c>
      <c r="E43" s="52">
        <f t="shared" si="2"/>
        <v>379620</v>
      </c>
      <c r="F43" s="52">
        <f t="shared" si="2"/>
        <v>2895</v>
      </c>
      <c r="G43" s="52">
        <f t="shared" si="2"/>
        <v>2720</v>
      </c>
      <c r="H43" s="52">
        <f t="shared" si="2"/>
        <v>14982</v>
      </c>
      <c r="I43" s="52">
        <f t="shared" si="2"/>
        <v>14166</v>
      </c>
      <c r="J43" s="52">
        <f t="shared" si="2"/>
        <v>57461</v>
      </c>
      <c r="K43" s="52">
        <f t="shared" si="2"/>
        <v>54175</v>
      </c>
      <c r="L43" s="52">
        <f t="shared" si="2"/>
        <v>220345</v>
      </c>
      <c r="M43" s="52">
        <f t="shared" si="2"/>
        <v>237343</v>
      </c>
      <c r="N43" s="52">
        <f t="shared" si="2"/>
        <v>30422</v>
      </c>
      <c r="O43" s="52">
        <f t="shared" si="2"/>
        <v>71216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226602</v>
      </c>
      <c r="D20" s="53">
        <f t="shared" ref="D20:D42" si="1">F20+H20+J20+L20+N20</f>
        <v>104146</v>
      </c>
      <c r="E20" s="53">
        <f t="shared" ref="E20:E42" si="2">G20+I20+K20+M20+O20</f>
        <v>122456</v>
      </c>
      <c r="F20" s="53">
        <v>889</v>
      </c>
      <c r="G20" s="53">
        <v>821</v>
      </c>
      <c r="H20" s="53">
        <v>4473</v>
      </c>
      <c r="I20" s="53">
        <v>4372</v>
      </c>
      <c r="J20" s="53">
        <v>17795</v>
      </c>
      <c r="K20" s="53">
        <v>16314</v>
      </c>
      <c r="L20" s="53">
        <v>69983</v>
      </c>
      <c r="M20" s="53">
        <v>75231</v>
      </c>
      <c r="N20" s="53">
        <v>11006</v>
      </c>
      <c r="O20" s="53">
        <v>25718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4678</v>
      </c>
      <c r="D21" s="53">
        <f t="shared" si="1"/>
        <v>2195</v>
      </c>
      <c r="E21" s="53">
        <f t="shared" si="2"/>
        <v>2483</v>
      </c>
      <c r="F21" s="53">
        <v>22</v>
      </c>
      <c r="G21" s="53">
        <v>23</v>
      </c>
      <c r="H21" s="53">
        <v>124</v>
      </c>
      <c r="I21" s="53">
        <v>113</v>
      </c>
      <c r="J21" s="53">
        <v>370</v>
      </c>
      <c r="K21" s="53">
        <v>298</v>
      </c>
      <c r="L21" s="53">
        <v>1493</v>
      </c>
      <c r="M21" s="53">
        <v>1682</v>
      </c>
      <c r="N21" s="53">
        <v>186</v>
      </c>
      <c r="O21" s="53">
        <v>367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26440</v>
      </c>
      <c r="D22" s="53">
        <f t="shared" si="1"/>
        <v>11281</v>
      </c>
      <c r="E22" s="53">
        <f t="shared" si="2"/>
        <v>15159</v>
      </c>
      <c r="F22" s="53">
        <v>244</v>
      </c>
      <c r="G22" s="53">
        <v>253</v>
      </c>
      <c r="H22" s="53">
        <v>882</v>
      </c>
      <c r="I22" s="53">
        <v>872</v>
      </c>
      <c r="J22" s="53">
        <v>2567</v>
      </c>
      <c r="K22" s="53">
        <v>2527</v>
      </c>
      <c r="L22" s="53">
        <v>6866</v>
      </c>
      <c r="M22" s="53">
        <v>10133</v>
      </c>
      <c r="N22" s="53">
        <v>722</v>
      </c>
      <c r="O22" s="53">
        <v>1374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71</v>
      </c>
      <c r="D24" s="53">
        <f t="shared" si="1"/>
        <v>39</v>
      </c>
      <c r="E24" s="53">
        <f t="shared" si="2"/>
        <v>32</v>
      </c>
      <c r="F24" s="53">
        <v>0</v>
      </c>
      <c r="G24" s="53">
        <v>1</v>
      </c>
      <c r="H24" s="53">
        <v>1</v>
      </c>
      <c r="I24" s="53">
        <v>1</v>
      </c>
      <c r="J24" s="53">
        <v>2</v>
      </c>
      <c r="K24" s="53">
        <v>4</v>
      </c>
      <c r="L24" s="53">
        <v>35</v>
      </c>
      <c r="M24" s="53">
        <v>23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37546</v>
      </c>
      <c r="D25" s="53">
        <f t="shared" si="1"/>
        <v>18433</v>
      </c>
      <c r="E25" s="53">
        <f t="shared" si="2"/>
        <v>19113</v>
      </c>
      <c r="F25" s="53">
        <v>156</v>
      </c>
      <c r="G25" s="53">
        <v>120</v>
      </c>
      <c r="H25" s="53">
        <v>692</v>
      </c>
      <c r="I25" s="53">
        <v>631</v>
      </c>
      <c r="J25" s="53">
        <v>2823</v>
      </c>
      <c r="K25" s="53">
        <v>2695</v>
      </c>
      <c r="L25" s="53">
        <v>13054</v>
      </c>
      <c r="M25" s="53">
        <v>11756</v>
      </c>
      <c r="N25" s="53">
        <v>1708</v>
      </c>
      <c r="O25" s="53">
        <v>3911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528</v>
      </c>
      <c r="D26" s="53">
        <f t="shared" si="1"/>
        <v>267</v>
      </c>
      <c r="E26" s="53">
        <f t="shared" si="2"/>
        <v>261</v>
      </c>
      <c r="F26" s="53">
        <v>0</v>
      </c>
      <c r="G26" s="53">
        <v>1</v>
      </c>
      <c r="H26" s="53">
        <v>3</v>
      </c>
      <c r="I26" s="53">
        <v>3</v>
      </c>
      <c r="J26" s="53">
        <v>38</v>
      </c>
      <c r="K26" s="53">
        <v>25</v>
      </c>
      <c r="L26" s="53">
        <v>202</v>
      </c>
      <c r="M26" s="53">
        <v>168</v>
      </c>
      <c r="N26" s="53">
        <v>24</v>
      </c>
      <c r="O26" s="53">
        <v>64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503</v>
      </c>
      <c r="D27" s="53">
        <f t="shared" si="1"/>
        <v>216</v>
      </c>
      <c r="E27" s="53">
        <f t="shared" si="2"/>
        <v>287</v>
      </c>
      <c r="F27" s="53">
        <v>0</v>
      </c>
      <c r="G27" s="53">
        <v>2</v>
      </c>
      <c r="H27" s="53">
        <v>3</v>
      </c>
      <c r="I27" s="53">
        <v>5</v>
      </c>
      <c r="J27" s="53">
        <v>45</v>
      </c>
      <c r="K27" s="53">
        <v>41</v>
      </c>
      <c r="L27" s="53">
        <v>150</v>
      </c>
      <c r="M27" s="53">
        <v>213</v>
      </c>
      <c r="N27" s="53">
        <v>18</v>
      </c>
      <c r="O27" s="53">
        <v>26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31616</v>
      </c>
      <c r="D28" s="53">
        <f t="shared" si="1"/>
        <v>14411</v>
      </c>
      <c r="E28" s="53">
        <f t="shared" si="2"/>
        <v>17205</v>
      </c>
      <c r="F28" s="53">
        <v>168</v>
      </c>
      <c r="G28" s="53">
        <v>154</v>
      </c>
      <c r="H28" s="53">
        <v>835</v>
      </c>
      <c r="I28" s="53">
        <v>848</v>
      </c>
      <c r="J28" s="53">
        <v>2991</v>
      </c>
      <c r="K28" s="53">
        <v>2838</v>
      </c>
      <c r="L28" s="53">
        <v>9509</v>
      </c>
      <c r="M28" s="53">
        <v>10926</v>
      </c>
      <c r="N28" s="53">
        <v>908</v>
      </c>
      <c r="O28" s="53">
        <v>2439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5046</v>
      </c>
      <c r="D29" s="53">
        <f t="shared" si="1"/>
        <v>2171</v>
      </c>
      <c r="E29" s="53">
        <f t="shared" si="2"/>
        <v>2875</v>
      </c>
      <c r="F29" s="53">
        <v>11</v>
      </c>
      <c r="G29" s="53">
        <v>17</v>
      </c>
      <c r="H29" s="53">
        <v>186</v>
      </c>
      <c r="I29" s="53">
        <v>168</v>
      </c>
      <c r="J29" s="53">
        <v>466</v>
      </c>
      <c r="K29" s="53">
        <v>489</v>
      </c>
      <c r="L29" s="53">
        <v>1398</v>
      </c>
      <c r="M29" s="53">
        <v>1938</v>
      </c>
      <c r="N29" s="53">
        <v>110</v>
      </c>
      <c r="O29" s="53">
        <v>263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4070</v>
      </c>
      <c r="D30" s="53">
        <f t="shared" si="1"/>
        <v>1668</v>
      </c>
      <c r="E30" s="53">
        <f t="shared" si="2"/>
        <v>2402</v>
      </c>
      <c r="F30" s="53">
        <v>22</v>
      </c>
      <c r="G30" s="53">
        <v>27</v>
      </c>
      <c r="H30" s="53">
        <v>249</v>
      </c>
      <c r="I30" s="53">
        <v>221</v>
      </c>
      <c r="J30" s="53">
        <v>476</v>
      </c>
      <c r="K30" s="53">
        <v>450</v>
      </c>
      <c r="L30" s="53">
        <v>882</v>
      </c>
      <c r="M30" s="53">
        <v>1635</v>
      </c>
      <c r="N30" s="53">
        <v>39</v>
      </c>
      <c r="O30" s="53">
        <v>69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3365</v>
      </c>
      <c r="D31" s="53">
        <f t="shared" si="1"/>
        <v>1598</v>
      </c>
      <c r="E31" s="53">
        <f t="shared" si="2"/>
        <v>1767</v>
      </c>
      <c r="F31" s="53">
        <v>5</v>
      </c>
      <c r="G31" s="53">
        <v>3</v>
      </c>
      <c r="H31" s="53">
        <v>20</v>
      </c>
      <c r="I31" s="53">
        <v>24</v>
      </c>
      <c r="J31" s="53">
        <v>308</v>
      </c>
      <c r="K31" s="53">
        <v>297</v>
      </c>
      <c r="L31" s="53">
        <v>1155</v>
      </c>
      <c r="M31" s="53">
        <v>1241</v>
      </c>
      <c r="N31" s="53">
        <v>110</v>
      </c>
      <c r="O31" s="53">
        <v>202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994</v>
      </c>
      <c r="D32" s="53">
        <f t="shared" si="1"/>
        <v>451</v>
      </c>
      <c r="E32" s="53">
        <f t="shared" si="2"/>
        <v>543</v>
      </c>
      <c r="F32" s="53">
        <v>4</v>
      </c>
      <c r="G32" s="53">
        <v>0</v>
      </c>
      <c r="H32" s="53">
        <v>4</v>
      </c>
      <c r="I32" s="53">
        <v>3</v>
      </c>
      <c r="J32" s="53">
        <v>78</v>
      </c>
      <c r="K32" s="53">
        <v>79</v>
      </c>
      <c r="L32" s="53">
        <v>338</v>
      </c>
      <c r="M32" s="53">
        <v>426</v>
      </c>
      <c r="N32" s="53">
        <v>27</v>
      </c>
      <c r="O32" s="53">
        <v>35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28745</v>
      </c>
      <c r="D33" s="53">
        <f t="shared" si="1"/>
        <v>13536</v>
      </c>
      <c r="E33" s="53">
        <f t="shared" si="2"/>
        <v>15209</v>
      </c>
      <c r="F33" s="53">
        <v>168</v>
      </c>
      <c r="G33" s="53">
        <v>172</v>
      </c>
      <c r="H33" s="53">
        <v>632</v>
      </c>
      <c r="I33" s="53">
        <v>548</v>
      </c>
      <c r="J33" s="53">
        <v>1831</v>
      </c>
      <c r="K33" s="53">
        <v>1788</v>
      </c>
      <c r="L33" s="53">
        <v>9606</v>
      </c>
      <c r="M33" s="53">
        <v>9983</v>
      </c>
      <c r="N33" s="53">
        <v>1299</v>
      </c>
      <c r="O33" s="53">
        <v>2718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20479</v>
      </c>
      <c r="D34" s="53">
        <f t="shared" si="1"/>
        <v>10053</v>
      </c>
      <c r="E34" s="53">
        <f t="shared" si="2"/>
        <v>10426</v>
      </c>
      <c r="F34" s="53">
        <v>100</v>
      </c>
      <c r="G34" s="53">
        <v>100</v>
      </c>
      <c r="H34" s="53">
        <v>412</v>
      </c>
      <c r="I34" s="53">
        <v>402</v>
      </c>
      <c r="J34" s="53">
        <v>1540</v>
      </c>
      <c r="K34" s="53">
        <v>1459</v>
      </c>
      <c r="L34" s="53">
        <v>7212</v>
      </c>
      <c r="M34" s="53">
        <v>6713</v>
      </c>
      <c r="N34" s="53">
        <v>789</v>
      </c>
      <c r="O34" s="53">
        <v>1752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2559</v>
      </c>
      <c r="D35" s="53">
        <f t="shared" si="1"/>
        <v>1332</v>
      </c>
      <c r="E35" s="53">
        <f t="shared" si="2"/>
        <v>1227</v>
      </c>
      <c r="F35" s="53">
        <v>2</v>
      </c>
      <c r="G35" s="53">
        <v>1</v>
      </c>
      <c r="H35" s="53">
        <v>12</v>
      </c>
      <c r="I35" s="53">
        <v>4</v>
      </c>
      <c r="J35" s="53">
        <v>114</v>
      </c>
      <c r="K35" s="53">
        <v>99</v>
      </c>
      <c r="L35" s="53">
        <v>1073</v>
      </c>
      <c r="M35" s="53">
        <v>930</v>
      </c>
      <c r="N35" s="53">
        <v>131</v>
      </c>
      <c r="O35" s="53">
        <v>193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13986</v>
      </c>
      <c r="D36" s="53">
        <f t="shared" si="1"/>
        <v>6701</v>
      </c>
      <c r="E36" s="53">
        <f t="shared" si="2"/>
        <v>7285</v>
      </c>
      <c r="F36" s="53">
        <v>69</v>
      </c>
      <c r="G36" s="53">
        <v>58</v>
      </c>
      <c r="H36" s="53">
        <v>316</v>
      </c>
      <c r="I36" s="53">
        <v>271</v>
      </c>
      <c r="J36" s="53">
        <v>1136</v>
      </c>
      <c r="K36" s="53">
        <v>1072</v>
      </c>
      <c r="L36" s="53">
        <v>4514</v>
      </c>
      <c r="M36" s="53">
        <v>4471</v>
      </c>
      <c r="N36" s="53">
        <v>666</v>
      </c>
      <c r="O36" s="53">
        <v>1413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1627</v>
      </c>
      <c r="D37" s="53">
        <f t="shared" si="1"/>
        <v>762</v>
      </c>
      <c r="E37" s="53">
        <f t="shared" si="2"/>
        <v>865</v>
      </c>
      <c r="F37" s="53">
        <v>6</v>
      </c>
      <c r="G37" s="53">
        <v>10</v>
      </c>
      <c r="H37" s="53">
        <v>33</v>
      </c>
      <c r="I37" s="53">
        <v>34</v>
      </c>
      <c r="J37" s="53">
        <v>138</v>
      </c>
      <c r="K37" s="53">
        <v>134</v>
      </c>
      <c r="L37" s="53">
        <v>517</v>
      </c>
      <c r="M37" s="53">
        <v>521</v>
      </c>
      <c r="N37" s="53">
        <v>68</v>
      </c>
      <c r="O37" s="53">
        <v>166</v>
      </c>
    </row>
    <row r="38" spans="1:15" s="35" customFormat="1" ht="18.75">
      <c r="A38" s="50">
        <v>15</v>
      </c>
      <c r="B38" s="51" t="s">
        <v>102</v>
      </c>
      <c r="C38" s="52">
        <f t="shared" si="0"/>
        <v>136</v>
      </c>
      <c r="D38" s="53">
        <f t="shared" si="1"/>
        <v>82</v>
      </c>
      <c r="E38" s="53">
        <f t="shared" si="2"/>
        <v>54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8</v>
      </c>
      <c r="L38" s="53">
        <v>69</v>
      </c>
      <c r="M38" s="53">
        <v>41</v>
      </c>
      <c r="N38" s="53">
        <v>6</v>
      </c>
      <c r="O38" s="53">
        <v>4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18438</v>
      </c>
      <c r="D39" s="53">
        <f t="shared" si="1"/>
        <v>8825</v>
      </c>
      <c r="E39" s="53">
        <f t="shared" si="2"/>
        <v>9613</v>
      </c>
      <c r="F39" s="53">
        <v>13</v>
      </c>
      <c r="G39" s="53">
        <v>15</v>
      </c>
      <c r="H39" s="53">
        <v>416</v>
      </c>
      <c r="I39" s="53">
        <v>373</v>
      </c>
      <c r="J39" s="53">
        <v>1244</v>
      </c>
      <c r="K39" s="53">
        <v>1192</v>
      </c>
      <c r="L39" s="53">
        <v>6338</v>
      </c>
      <c r="M39" s="53">
        <v>6289</v>
      </c>
      <c r="N39" s="53">
        <v>814</v>
      </c>
      <c r="O39" s="53">
        <v>1744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10829</v>
      </c>
      <c r="D40" s="53">
        <f t="shared" si="1"/>
        <v>5142</v>
      </c>
      <c r="E40" s="53">
        <f t="shared" si="2"/>
        <v>5687</v>
      </c>
      <c r="F40" s="53">
        <v>18</v>
      </c>
      <c r="G40" s="53">
        <v>18</v>
      </c>
      <c r="H40" s="53">
        <v>246</v>
      </c>
      <c r="I40" s="53">
        <v>249</v>
      </c>
      <c r="J40" s="53">
        <v>824</v>
      </c>
      <c r="K40" s="53">
        <v>852</v>
      </c>
      <c r="L40" s="53">
        <v>3643</v>
      </c>
      <c r="M40" s="53">
        <v>3803</v>
      </c>
      <c r="N40" s="53">
        <v>411</v>
      </c>
      <c r="O40" s="53">
        <v>765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425</v>
      </c>
      <c r="D41" s="53">
        <f t="shared" si="1"/>
        <v>242</v>
      </c>
      <c r="E41" s="53">
        <f t="shared" si="2"/>
        <v>183</v>
      </c>
      <c r="F41" s="53">
        <v>0</v>
      </c>
      <c r="G41" s="53">
        <v>1</v>
      </c>
      <c r="H41" s="53">
        <v>0</v>
      </c>
      <c r="I41" s="53">
        <v>1</v>
      </c>
      <c r="J41" s="53">
        <v>18</v>
      </c>
      <c r="K41" s="53">
        <v>17</v>
      </c>
      <c r="L41" s="53">
        <v>210</v>
      </c>
      <c r="M41" s="53">
        <v>143</v>
      </c>
      <c r="N41" s="53">
        <v>14</v>
      </c>
      <c r="O41" s="53">
        <v>21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802</v>
      </c>
      <c r="D42" s="53">
        <f t="shared" si="1"/>
        <v>465</v>
      </c>
      <c r="E42" s="53">
        <f t="shared" si="2"/>
        <v>337</v>
      </c>
      <c r="F42" s="53">
        <v>1</v>
      </c>
      <c r="G42" s="53">
        <v>3</v>
      </c>
      <c r="H42" s="53">
        <v>0</v>
      </c>
      <c r="I42" s="53">
        <v>5</v>
      </c>
      <c r="J42" s="53">
        <v>29</v>
      </c>
      <c r="K42" s="53">
        <v>24</v>
      </c>
      <c r="L42" s="53">
        <v>391</v>
      </c>
      <c r="M42" s="53">
        <v>243</v>
      </c>
      <c r="N42" s="53">
        <v>44</v>
      </c>
      <c r="O42" s="53">
        <v>62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432652</v>
      </c>
      <c r="D43" s="52">
        <f t="shared" si="4"/>
        <v>200792</v>
      </c>
      <c r="E43" s="52">
        <f t="shared" si="4"/>
        <v>231860</v>
      </c>
      <c r="F43" s="52">
        <f t="shared" si="4"/>
        <v>1870</v>
      </c>
      <c r="G43" s="52">
        <f t="shared" si="4"/>
        <v>1766</v>
      </c>
      <c r="H43" s="52">
        <f t="shared" si="4"/>
        <v>9381</v>
      </c>
      <c r="I43" s="52">
        <f t="shared" si="4"/>
        <v>8999</v>
      </c>
      <c r="J43" s="52">
        <f t="shared" si="4"/>
        <v>34292</v>
      </c>
      <c r="K43" s="52">
        <f t="shared" si="4"/>
        <v>32245</v>
      </c>
      <c r="L43" s="52">
        <f t="shared" si="4"/>
        <v>136426</v>
      </c>
      <c r="M43" s="52">
        <f t="shared" si="4"/>
        <v>146138</v>
      </c>
      <c r="N43" s="52">
        <f t="shared" si="4"/>
        <v>18823</v>
      </c>
      <c r="O43" s="52">
        <f t="shared" si="4"/>
        <v>42712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3"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59799</v>
      </c>
      <c r="D20" s="53">
        <f t="shared" ref="D20:D42" si="1">F20+H20+J20+L20+N20</f>
        <v>28625</v>
      </c>
      <c r="E20" s="53">
        <f t="shared" ref="E20:E42" si="2">G20+I20+K20+M20+O20</f>
        <v>31174</v>
      </c>
      <c r="F20" s="53">
        <v>209</v>
      </c>
      <c r="G20" s="53">
        <v>227</v>
      </c>
      <c r="H20" s="53">
        <v>1225</v>
      </c>
      <c r="I20" s="53">
        <v>1097</v>
      </c>
      <c r="J20" s="53">
        <v>3601</v>
      </c>
      <c r="K20" s="53">
        <v>3489</v>
      </c>
      <c r="L20" s="53">
        <v>21092</v>
      </c>
      <c r="M20" s="53">
        <v>20894</v>
      </c>
      <c r="N20" s="53">
        <v>2498</v>
      </c>
      <c r="O20" s="53">
        <v>5467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3492</v>
      </c>
      <c r="D21" s="53">
        <f t="shared" si="1"/>
        <v>1701</v>
      </c>
      <c r="E21" s="53">
        <f t="shared" si="2"/>
        <v>1791</v>
      </c>
      <c r="F21" s="53">
        <v>12</v>
      </c>
      <c r="G21" s="53">
        <v>6</v>
      </c>
      <c r="H21" s="53">
        <v>53</v>
      </c>
      <c r="I21" s="53">
        <v>49</v>
      </c>
      <c r="J21" s="53">
        <v>325</v>
      </c>
      <c r="K21" s="53">
        <v>285</v>
      </c>
      <c r="L21" s="53">
        <v>1192</v>
      </c>
      <c r="M21" s="53">
        <v>1137</v>
      </c>
      <c r="N21" s="53">
        <v>119</v>
      </c>
      <c r="O21" s="53">
        <v>314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22292</v>
      </c>
      <c r="D22" s="53">
        <f t="shared" si="1"/>
        <v>9748</v>
      </c>
      <c r="E22" s="53">
        <f t="shared" si="2"/>
        <v>12544</v>
      </c>
      <c r="F22" s="53">
        <v>46</v>
      </c>
      <c r="G22" s="53">
        <v>41</v>
      </c>
      <c r="H22" s="53">
        <v>542</v>
      </c>
      <c r="I22" s="53">
        <v>545</v>
      </c>
      <c r="J22" s="53">
        <v>2476</v>
      </c>
      <c r="K22" s="53">
        <v>2444</v>
      </c>
      <c r="L22" s="53">
        <v>6073</v>
      </c>
      <c r="M22" s="53">
        <v>7965</v>
      </c>
      <c r="N22" s="53">
        <v>611</v>
      </c>
      <c r="O22" s="53">
        <v>1549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1196</v>
      </c>
      <c r="D24" s="53">
        <f t="shared" si="1"/>
        <v>594</v>
      </c>
      <c r="E24" s="53">
        <f t="shared" si="2"/>
        <v>602</v>
      </c>
      <c r="F24" s="53">
        <v>1</v>
      </c>
      <c r="G24" s="53">
        <v>0</v>
      </c>
      <c r="H24" s="53">
        <v>24</v>
      </c>
      <c r="I24" s="53">
        <v>15</v>
      </c>
      <c r="J24" s="53">
        <v>91</v>
      </c>
      <c r="K24" s="53">
        <v>105</v>
      </c>
      <c r="L24" s="53">
        <v>443</v>
      </c>
      <c r="M24" s="53">
        <v>431</v>
      </c>
      <c r="N24" s="53">
        <v>35</v>
      </c>
      <c r="O24" s="53">
        <v>51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3176</v>
      </c>
      <c r="D25" s="53">
        <f t="shared" si="1"/>
        <v>2054</v>
      </c>
      <c r="E25" s="53">
        <f t="shared" si="2"/>
        <v>1122</v>
      </c>
      <c r="F25" s="53">
        <v>3</v>
      </c>
      <c r="G25" s="53">
        <v>6</v>
      </c>
      <c r="H25" s="53">
        <v>22</v>
      </c>
      <c r="I25" s="53">
        <v>20</v>
      </c>
      <c r="J25" s="53">
        <v>106</v>
      </c>
      <c r="K25" s="53">
        <v>93</v>
      </c>
      <c r="L25" s="53">
        <v>1833</v>
      </c>
      <c r="M25" s="53">
        <v>856</v>
      </c>
      <c r="N25" s="53">
        <v>90</v>
      </c>
      <c r="O25" s="53">
        <v>147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11</v>
      </c>
      <c r="E26" s="53">
        <f t="shared" si="2"/>
        <v>8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10</v>
      </c>
      <c r="M26" s="53">
        <v>8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3747</v>
      </c>
      <c r="D27" s="53">
        <f t="shared" si="1"/>
        <v>1669</v>
      </c>
      <c r="E27" s="53">
        <f t="shared" si="2"/>
        <v>2078</v>
      </c>
      <c r="F27" s="53">
        <v>19</v>
      </c>
      <c r="G27" s="53">
        <v>14</v>
      </c>
      <c r="H27" s="53">
        <v>147</v>
      </c>
      <c r="I27" s="53">
        <v>132</v>
      </c>
      <c r="J27" s="53">
        <v>486</v>
      </c>
      <c r="K27" s="53">
        <v>462</v>
      </c>
      <c r="L27" s="53">
        <v>979</v>
      </c>
      <c r="M27" s="53">
        <v>1359</v>
      </c>
      <c r="N27" s="53">
        <v>38</v>
      </c>
      <c r="O27" s="53">
        <v>111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330</v>
      </c>
      <c r="D28" s="53">
        <f t="shared" si="1"/>
        <v>240</v>
      </c>
      <c r="E28" s="53">
        <f t="shared" si="2"/>
        <v>90</v>
      </c>
      <c r="F28" s="53">
        <v>2</v>
      </c>
      <c r="G28" s="53">
        <v>2</v>
      </c>
      <c r="H28" s="53">
        <v>1</v>
      </c>
      <c r="I28" s="53">
        <v>2</v>
      </c>
      <c r="J28" s="53">
        <v>8</v>
      </c>
      <c r="K28" s="53">
        <v>14</v>
      </c>
      <c r="L28" s="53">
        <v>224</v>
      </c>
      <c r="M28" s="53">
        <v>68</v>
      </c>
      <c r="N28" s="53">
        <v>5</v>
      </c>
      <c r="O28" s="53">
        <v>4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9012</v>
      </c>
      <c r="D29" s="53">
        <f t="shared" si="1"/>
        <v>4093</v>
      </c>
      <c r="E29" s="53">
        <f t="shared" si="2"/>
        <v>4919</v>
      </c>
      <c r="F29" s="53">
        <v>64</v>
      </c>
      <c r="G29" s="53">
        <v>58</v>
      </c>
      <c r="H29" s="53">
        <v>213</v>
      </c>
      <c r="I29" s="53">
        <v>199</v>
      </c>
      <c r="J29" s="53">
        <v>1040</v>
      </c>
      <c r="K29" s="53">
        <v>911</v>
      </c>
      <c r="L29" s="53">
        <v>2519</v>
      </c>
      <c r="M29" s="53">
        <v>3145</v>
      </c>
      <c r="N29" s="53">
        <v>257</v>
      </c>
      <c r="O29" s="53">
        <v>606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4322</v>
      </c>
      <c r="D30" s="53">
        <f t="shared" si="1"/>
        <v>1854</v>
      </c>
      <c r="E30" s="53">
        <f t="shared" si="2"/>
        <v>2468</v>
      </c>
      <c r="F30" s="53">
        <v>38</v>
      </c>
      <c r="G30" s="53">
        <v>39</v>
      </c>
      <c r="H30" s="53">
        <v>141</v>
      </c>
      <c r="I30" s="53">
        <v>127</v>
      </c>
      <c r="J30" s="53">
        <v>667</v>
      </c>
      <c r="K30" s="53">
        <v>670</v>
      </c>
      <c r="L30" s="53">
        <v>968</v>
      </c>
      <c r="M30" s="53">
        <v>1547</v>
      </c>
      <c r="N30" s="53">
        <v>40</v>
      </c>
      <c r="O30" s="53">
        <v>85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9170</v>
      </c>
      <c r="D31" s="53">
        <f t="shared" si="1"/>
        <v>4227</v>
      </c>
      <c r="E31" s="53">
        <f t="shared" si="2"/>
        <v>4943</v>
      </c>
      <c r="F31" s="53">
        <v>73</v>
      </c>
      <c r="G31" s="53">
        <v>38</v>
      </c>
      <c r="H31" s="53">
        <v>312</v>
      </c>
      <c r="I31" s="53">
        <v>277</v>
      </c>
      <c r="J31" s="53">
        <v>986</v>
      </c>
      <c r="K31" s="53">
        <v>981</v>
      </c>
      <c r="L31" s="53">
        <v>2655</v>
      </c>
      <c r="M31" s="53">
        <v>3207</v>
      </c>
      <c r="N31" s="53">
        <v>201</v>
      </c>
      <c r="O31" s="53">
        <v>440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5840</v>
      </c>
      <c r="D32" s="53">
        <f t="shared" si="1"/>
        <v>2587</v>
      </c>
      <c r="E32" s="53">
        <f t="shared" si="2"/>
        <v>3253</v>
      </c>
      <c r="F32" s="53">
        <v>34</v>
      </c>
      <c r="G32" s="53">
        <v>44</v>
      </c>
      <c r="H32" s="53">
        <v>203</v>
      </c>
      <c r="I32" s="53">
        <v>164</v>
      </c>
      <c r="J32" s="53">
        <v>714</v>
      </c>
      <c r="K32" s="53">
        <v>656</v>
      </c>
      <c r="L32" s="53">
        <v>1529</v>
      </c>
      <c r="M32" s="53">
        <v>2220</v>
      </c>
      <c r="N32" s="53">
        <v>107</v>
      </c>
      <c r="O32" s="53">
        <v>169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25068</v>
      </c>
      <c r="D33" s="53">
        <f t="shared" si="1"/>
        <v>11134</v>
      </c>
      <c r="E33" s="53">
        <f t="shared" si="2"/>
        <v>13934</v>
      </c>
      <c r="F33" s="53">
        <v>16</v>
      </c>
      <c r="G33" s="53">
        <v>13</v>
      </c>
      <c r="H33" s="53">
        <v>393</v>
      </c>
      <c r="I33" s="53">
        <v>388</v>
      </c>
      <c r="J33" s="53">
        <v>2200</v>
      </c>
      <c r="K33" s="53">
        <v>2016</v>
      </c>
      <c r="L33" s="53">
        <v>7221</v>
      </c>
      <c r="M33" s="53">
        <v>7888</v>
      </c>
      <c r="N33" s="53">
        <v>1304</v>
      </c>
      <c r="O33" s="53">
        <v>3629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10265</v>
      </c>
      <c r="D34" s="53">
        <f t="shared" si="1"/>
        <v>4442</v>
      </c>
      <c r="E34" s="53">
        <f t="shared" si="2"/>
        <v>5823</v>
      </c>
      <c r="F34" s="53">
        <v>8</v>
      </c>
      <c r="G34" s="53">
        <v>5</v>
      </c>
      <c r="H34" s="53">
        <v>177</v>
      </c>
      <c r="I34" s="53">
        <v>183</v>
      </c>
      <c r="J34" s="53">
        <v>882</v>
      </c>
      <c r="K34" s="53">
        <v>834</v>
      </c>
      <c r="L34" s="53">
        <v>2870</v>
      </c>
      <c r="M34" s="53">
        <v>3246</v>
      </c>
      <c r="N34" s="53">
        <v>505</v>
      </c>
      <c r="O34" s="53">
        <v>1555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42003</v>
      </c>
      <c r="D35" s="53">
        <f t="shared" si="1"/>
        <v>19178</v>
      </c>
      <c r="E35" s="53">
        <f t="shared" si="2"/>
        <v>22825</v>
      </c>
      <c r="F35" s="53">
        <v>164</v>
      </c>
      <c r="G35" s="53">
        <v>156</v>
      </c>
      <c r="H35" s="53">
        <v>818</v>
      </c>
      <c r="I35" s="53">
        <v>792</v>
      </c>
      <c r="J35" s="53">
        <v>3357</v>
      </c>
      <c r="K35" s="53">
        <v>3118</v>
      </c>
      <c r="L35" s="53">
        <v>12613</v>
      </c>
      <c r="M35" s="53">
        <v>13506</v>
      </c>
      <c r="N35" s="53">
        <v>2226</v>
      </c>
      <c r="O35" s="53">
        <v>5253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2627</v>
      </c>
      <c r="D36" s="53">
        <f t="shared" si="1"/>
        <v>1139</v>
      </c>
      <c r="E36" s="53">
        <f t="shared" si="2"/>
        <v>1488</v>
      </c>
      <c r="F36" s="53">
        <v>1</v>
      </c>
      <c r="G36" s="53">
        <v>0</v>
      </c>
      <c r="H36" s="53">
        <v>7</v>
      </c>
      <c r="I36" s="53">
        <v>4</v>
      </c>
      <c r="J36" s="53">
        <v>275</v>
      </c>
      <c r="K36" s="53">
        <v>227</v>
      </c>
      <c r="L36" s="53">
        <v>717</v>
      </c>
      <c r="M36" s="53">
        <v>893</v>
      </c>
      <c r="N36" s="53">
        <v>139</v>
      </c>
      <c r="O36" s="53">
        <v>364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476</v>
      </c>
      <c r="D37" s="53">
        <f t="shared" si="1"/>
        <v>240</v>
      </c>
      <c r="E37" s="53">
        <f t="shared" si="2"/>
        <v>236</v>
      </c>
      <c r="F37" s="53">
        <v>0</v>
      </c>
      <c r="G37" s="53">
        <v>0</v>
      </c>
      <c r="H37" s="53">
        <v>0</v>
      </c>
      <c r="I37" s="53">
        <v>1</v>
      </c>
      <c r="J37" s="53">
        <v>56</v>
      </c>
      <c r="K37" s="53">
        <v>41</v>
      </c>
      <c r="L37" s="53">
        <v>158</v>
      </c>
      <c r="M37" s="53">
        <v>131</v>
      </c>
      <c r="N37" s="53">
        <v>26</v>
      </c>
      <c r="O37" s="53">
        <v>63</v>
      </c>
    </row>
    <row r="38" spans="1:15" s="35" customFormat="1" ht="18.75">
      <c r="A38" s="50">
        <v>15</v>
      </c>
      <c r="B38" s="51" t="s">
        <v>102</v>
      </c>
      <c r="C38" s="52">
        <f t="shared" si="0"/>
        <v>5101</v>
      </c>
      <c r="D38" s="53">
        <f t="shared" si="1"/>
        <v>2398</v>
      </c>
      <c r="E38" s="53">
        <f t="shared" si="2"/>
        <v>2703</v>
      </c>
      <c r="F38" s="53">
        <v>5</v>
      </c>
      <c r="G38" s="53">
        <v>12</v>
      </c>
      <c r="H38" s="53">
        <v>71</v>
      </c>
      <c r="I38" s="53">
        <v>67</v>
      </c>
      <c r="J38" s="53">
        <v>322</v>
      </c>
      <c r="K38" s="53">
        <v>348</v>
      </c>
      <c r="L38" s="53">
        <v>1604</v>
      </c>
      <c r="M38" s="53">
        <v>1525</v>
      </c>
      <c r="N38" s="53">
        <v>396</v>
      </c>
      <c r="O38" s="53">
        <v>751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25111</v>
      </c>
      <c r="D39" s="53">
        <f t="shared" si="1"/>
        <v>11053</v>
      </c>
      <c r="E39" s="53">
        <f t="shared" si="2"/>
        <v>14058</v>
      </c>
      <c r="F39" s="53">
        <v>157</v>
      </c>
      <c r="G39" s="53">
        <v>129</v>
      </c>
      <c r="H39" s="53">
        <v>472</v>
      </c>
      <c r="I39" s="53">
        <v>386</v>
      </c>
      <c r="J39" s="53">
        <v>2224</v>
      </c>
      <c r="K39" s="53">
        <v>2065</v>
      </c>
      <c r="L39" s="53">
        <v>7065</v>
      </c>
      <c r="M39" s="53">
        <v>8289</v>
      </c>
      <c r="N39" s="53">
        <v>1135</v>
      </c>
      <c r="O39" s="53">
        <v>3189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16339</v>
      </c>
      <c r="D40" s="53">
        <f t="shared" si="1"/>
        <v>7150</v>
      </c>
      <c r="E40" s="53">
        <f t="shared" si="2"/>
        <v>9189</v>
      </c>
      <c r="F40" s="53">
        <v>100</v>
      </c>
      <c r="G40" s="53">
        <v>88</v>
      </c>
      <c r="H40" s="53">
        <v>334</v>
      </c>
      <c r="I40" s="53">
        <v>289</v>
      </c>
      <c r="J40" s="53">
        <v>1549</v>
      </c>
      <c r="K40" s="53">
        <v>1459</v>
      </c>
      <c r="L40" s="53">
        <v>4534</v>
      </c>
      <c r="M40" s="53">
        <v>5461</v>
      </c>
      <c r="N40" s="53">
        <v>633</v>
      </c>
      <c r="O40" s="53">
        <v>1892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18269</v>
      </c>
      <c r="D41" s="53">
        <f t="shared" si="1"/>
        <v>8545</v>
      </c>
      <c r="E41" s="53">
        <f t="shared" si="2"/>
        <v>9724</v>
      </c>
      <c r="F41" s="53">
        <v>56</v>
      </c>
      <c r="G41" s="53">
        <v>54</v>
      </c>
      <c r="H41" s="53">
        <v>337</v>
      </c>
      <c r="I41" s="53">
        <v>307</v>
      </c>
      <c r="J41" s="53">
        <v>1414</v>
      </c>
      <c r="K41" s="53">
        <v>1346</v>
      </c>
      <c r="L41" s="53">
        <v>5810</v>
      </c>
      <c r="M41" s="53">
        <v>5889</v>
      </c>
      <c r="N41" s="53">
        <v>928</v>
      </c>
      <c r="O41" s="53">
        <v>2128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9406</v>
      </c>
      <c r="D42" s="53">
        <f t="shared" si="1"/>
        <v>4583</v>
      </c>
      <c r="E42" s="53">
        <f t="shared" si="2"/>
        <v>4823</v>
      </c>
      <c r="F42" s="53">
        <v>29</v>
      </c>
      <c r="G42" s="53">
        <v>28</v>
      </c>
      <c r="H42" s="53">
        <v>162</v>
      </c>
      <c r="I42" s="53">
        <v>173</v>
      </c>
      <c r="J42" s="53">
        <v>771</v>
      </c>
      <c r="K42" s="53">
        <v>692</v>
      </c>
      <c r="L42" s="53">
        <v>3170</v>
      </c>
      <c r="M42" s="53">
        <v>2816</v>
      </c>
      <c r="N42" s="53">
        <v>451</v>
      </c>
      <c r="O42" s="53">
        <v>1114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273073</v>
      </c>
      <c r="D43" s="52">
        <f>SUM(D20:D42)-D21-D23-D26-D37</f>
        <v>125313</v>
      </c>
      <c r="E43" s="52">
        <f>SUM(E20:E42)-E21-E23-E26-E37</f>
        <v>147760</v>
      </c>
      <c r="F43" s="52">
        <f t="shared" ref="F43:O43" si="4">SUM(F20:F42)-F21-F23-F26-F37</f>
        <v>1025</v>
      </c>
      <c r="G43" s="52">
        <f t="shared" si="4"/>
        <v>954</v>
      </c>
      <c r="H43" s="52">
        <f t="shared" si="4"/>
        <v>5601</v>
      </c>
      <c r="I43" s="52">
        <f t="shared" si="4"/>
        <v>5167</v>
      </c>
      <c r="J43" s="52">
        <f t="shared" si="4"/>
        <v>23169</v>
      </c>
      <c r="K43" s="52">
        <f t="shared" si="4"/>
        <v>21930</v>
      </c>
      <c r="L43" s="52">
        <f t="shared" si="4"/>
        <v>83919</v>
      </c>
      <c r="M43" s="52">
        <f t="shared" si="4"/>
        <v>91205</v>
      </c>
      <c r="N43" s="52">
        <f t="shared" si="4"/>
        <v>11599</v>
      </c>
      <c r="O43" s="52">
        <f t="shared" si="4"/>
        <v>28504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2021-09-07T11:26:53Z</dcterms:modified>
</cp:coreProperties>
</file>