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 refMode="R1C1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H48" i="4"/>
  <c r="I48"/>
  <c r="J48"/>
  <c r="K48"/>
  <c r="L48"/>
  <c r="M48"/>
  <c r="N48"/>
  <c r="O48"/>
  <c r="P48"/>
  <c r="G48"/>
  <c r="H48" i="2"/>
  <c r="I48"/>
  <c r="J48"/>
  <c r="K48"/>
  <c r="L48"/>
  <c r="L48" i="3" s="1"/>
  <c r="M48" i="2"/>
  <c r="N48"/>
  <c r="O48"/>
  <c r="P48"/>
  <c r="G48"/>
  <c r="H48" i="3"/>
  <c r="G21"/>
  <c r="H21"/>
  <c r="I21"/>
  <c r="J21"/>
  <c r="K21"/>
  <c r="L21"/>
  <c r="M21"/>
  <c r="N21"/>
  <c r="O21"/>
  <c r="E21" s="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G43"/>
  <c r="H43"/>
  <c r="I43"/>
  <c r="J43"/>
  <c r="K43"/>
  <c r="L43"/>
  <c r="M43"/>
  <c r="N43"/>
  <c r="O43"/>
  <c r="P43"/>
  <c r="F43" i="7"/>
  <c r="G43"/>
  <c r="H43"/>
  <c r="I43"/>
  <c r="J43"/>
  <c r="K43"/>
  <c r="L43"/>
  <c r="M43"/>
  <c r="N43"/>
  <c r="O43"/>
  <c r="G49" i="2"/>
  <c r="G50"/>
  <c r="H49"/>
  <c r="H50"/>
  <c r="I49"/>
  <c r="I50"/>
  <c r="J49"/>
  <c r="J50"/>
  <c r="K49"/>
  <c r="K50"/>
  <c r="L49"/>
  <c r="L50"/>
  <c r="M49"/>
  <c r="M50"/>
  <c r="N49"/>
  <c r="N50"/>
  <c r="O49"/>
  <c r="O50"/>
  <c r="P49"/>
  <c r="P50"/>
  <c r="E21" i="4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H46" i="3"/>
  <c r="G47"/>
  <c r="I47"/>
  <c r="K47"/>
  <c r="M47"/>
  <c r="O47"/>
  <c r="G49" i="4"/>
  <c r="H49"/>
  <c r="I49"/>
  <c r="J49"/>
  <c r="K49"/>
  <c r="L49"/>
  <c r="M49"/>
  <c r="N49"/>
  <c r="O49"/>
  <c r="P49"/>
  <c r="G50"/>
  <c r="H50"/>
  <c r="I50"/>
  <c r="J50"/>
  <c r="K50"/>
  <c r="L50"/>
  <c r="M50"/>
  <c r="N50"/>
  <c r="O50"/>
  <c r="P50"/>
  <c r="E45"/>
  <c r="D20" i="6"/>
  <c r="D20" i="7"/>
  <c r="E20" i="6"/>
  <c r="E20" i="7"/>
  <c r="D21" i="6"/>
  <c r="D21" i="7"/>
  <c r="E21" i="6"/>
  <c r="E21" i="7"/>
  <c r="A22" i="5"/>
  <c r="D22" i="6"/>
  <c r="D22" i="7"/>
  <c r="E22" i="6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D26" i="6"/>
  <c r="D26" i="7"/>
  <c r="E26" i="6"/>
  <c r="E26" i="7"/>
  <c r="D27" i="6"/>
  <c r="D27" i="7"/>
  <c r="E27" i="6"/>
  <c r="E27" i="7"/>
  <c r="D28" i="6"/>
  <c r="D28" i="7"/>
  <c r="E28" i="6"/>
  <c r="E28" i="7"/>
  <c r="D29" i="6"/>
  <c r="D29" i="7"/>
  <c r="E29" i="6"/>
  <c r="E29" i="7"/>
  <c r="D30" i="6"/>
  <c r="D30" i="7"/>
  <c r="E30" i="6"/>
  <c r="E30" i="7"/>
  <c r="D31" i="6"/>
  <c r="D31" i="7"/>
  <c r="E31" i="6"/>
  <c r="E31" i="7"/>
  <c r="C31" s="1"/>
  <c r="D32" i="6"/>
  <c r="D32" i="7"/>
  <c r="E32" i="6"/>
  <c r="E32" i="7"/>
  <c r="D33" i="6"/>
  <c r="D33" i="7"/>
  <c r="E33" i="6"/>
  <c r="E33" i="7"/>
  <c r="D34" i="6"/>
  <c r="D34" i="7"/>
  <c r="E34" i="6"/>
  <c r="E34" i="7"/>
  <c r="D35" i="6"/>
  <c r="D35" i="7"/>
  <c r="E35" i="6"/>
  <c r="E35" i="7"/>
  <c r="D36" i="6"/>
  <c r="D36" i="7"/>
  <c r="E36" i="6"/>
  <c r="C36" s="1"/>
  <c r="E36" i="7"/>
  <c r="D37" i="6"/>
  <c r="D37" i="7"/>
  <c r="E37" i="6"/>
  <c r="E37" i="7"/>
  <c r="D38" i="6"/>
  <c r="D38" i="7"/>
  <c r="E38" i="6"/>
  <c r="E38" i="7"/>
  <c r="A39" i="5"/>
  <c r="A40" s="1"/>
  <c r="A41" s="1"/>
  <c r="A42" s="1"/>
  <c r="A43" s="1"/>
  <c r="D39" i="6"/>
  <c r="D39" i="7"/>
  <c r="E39" i="6"/>
  <c r="E39" i="7"/>
  <c r="D40" i="6"/>
  <c r="D40" i="7"/>
  <c r="E40" i="6"/>
  <c r="C40" s="1"/>
  <c r="E40" i="7"/>
  <c r="D41" i="6"/>
  <c r="D41" i="7"/>
  <c r="E41" i="6"/>
  <c r="E41" i="7"/>
  <c r="D42" i="6"/>
  <c r="D42" i="7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G20" i="2"/>
  <c r="I20"/>
  <c r="K20"/>
  <c r="M20"/>
  <c r="O20"/>
  <c r="H20"/>
  <c r="J20"/>
  <c r="L20"/>
  <c r="N20"/>
  <c r="P20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D23" i="4"/>
  <c r="E28" i="3"/>
  <c r="F21"/>
  <c r="I20"/>
  <c r="C39" i="7" l="1"/>
  <c r="F31" i="3"/>
  <c r="C22" i="7"/>
  <c r="P44" i="2"/>
  <c r="O44"/>
  <c r="N44"/>
  <c r="M44"/>
  <c r="L44"/>
  <c r="K44"/>
  <c r="J44"/>
  <c r="I44"/>
  <c r="H44"/>
  <c r="E43" i="3"/>
  <c r="C30" i="6"/>
  <c r="G44" i="2"/>
  <c r="F43" i="3"/>
  <c r="F33"/>
  <c r="F32"/>
  <c r="F22"/>
  <c r="I50"/>
  <c r="C20" i="6"/>
  <c r="O50" i="3"/>
  <c r="K50"/>
  <c r="F39"/>
  <c r="F37"/>
  <c r="F35"/>
  <c r="F29"/>
  <c r="F27"/>
  <c r="P48"/>
  <c r="N50"/>
  <c r="D40" i="4"/>
  <c r="D25"/>
  <c r="C42" i="7"/>
  <c r="C21"/>
  <c r="E37" i="3"/>
  <c r="D37" s="1"/>
  <c r="E35"/>
  <c r="E32"/>
  <c r="E23"/>
  <c r="F49" i="4"/>
  <c r="G48" i="3"/>
  <c r="E20" i="5"/>
  <c r="N48" i="3"/>
  <c r="J48"/>
  <c r="D31" i="2"/>
  <c r="L50" i="3"/>
  <c r="J50"/>
  <c r="E48" i="4"/>
  <c r="E50" i="2"/>
  <c r="O48" i="3"/>
  <c r="M48"/>
  <c r="K48"/>
  <c r="I48"/>
  <c r="D39" i="4"/>
  <c r="C30" i="7"/>
  <c r="M45" i="3"/>
  <c r="H49"/>
  <c r="D21"/>
  <c r="C37" i="7"/>
  <c r="C32"/>
  <c r="C28"/>
  <c r="C25"/>
  <c r="F45" i="2"/>
  <c r="D35" i="5"/>
  <c r="D22"/>
  <c r="I43"/>
  <c r="C23" i="6"/>
  <c r="E46" i="2"/>
  <c r="C35" i="7"/>
  <c r="C34"/>
  <c r="C33"/>
  <c r="C29"/>
  <c r="C23"/>
  <c r="D20" i="5"/>
  <c r="C20" s="1"/>
  <c r="E49" i="4"/>
  <c r="G44"/>
  <c r="H50" i="3"/>
  <c r="O43" i="5"/>
  <c r="M43"/>
  <c r="G43"/>
  <c r="C39" i="6"/>
  <c r="E38" i="5"/>
  <c r="E32"/>
  <c r="E26"/>
  <c r="E25"/>
  <c r="C21" i="6"/>
  <c r="F49" i="2"/>
  <c r="N43" i="5"/>
  <c r="G50" i="3"/>
  <c r="E47" i="4"/>
  <c r="C40" i="7"/>
  <c r="D43"/>
  <c r="E37" i="5"/>
  <c r="E34"/>
  <c r="D24"/>
  <c r="E23"/>
  <c r="D23"/>
  <c r="C20" i="7"/>
  <c r="E40" i="5"/>
  <c r="E43" i="6"/>
  <c r="E21" i="5"/>
  <c r="E41" i="3"/>
  <c r="E30"/>
  <c r="E29"/>
  <c r="D29" s="1"/>
  <c r="E27"/>
  <c r="D27" s="1"/>
  <c r="O20"/>
  <c r="L20"/>
  <c r="P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F50" i="2"/>
  <c r="D50" s="1"/>
  <c r="D33" i="5"/>
  <c r="E31"/>
  <c r="D31"/>
  <c r="D30"/>
  <c r="E29"/>
  <c r="E27"/>
  <c r="D27"/>
  <c r="D26"/>
  <c r="E24"/>
  <c r="P50" i="3"/>
  <c r="P47"/>
  <c r="K46"/>
  <c r="H47"/>
  <c r="K43" i="5"/>
  <c r="C26" i="6"/>
  <c r="E41" i="5"/>
  <c r="D40"/>
  <c r="E39"/>
  <c r="D34"/>
  <c r="D36"/>
  <c r="E35"/>
  <c r="D29"/>
  <c r="C32" i="6"/>
  <c r="C28"/>
  <c r="D21" i="5"/>
  <c r="E20" i="2"/>
  <c r="C41" i="7"/>
  <c r="D43" i="6"/>
  <c r="C38"/>
  <c r="E20" i="4"/>
  <c r="E33" i="5"/>
  <c r="E28"/>
  <c r="D28"/>
  <c r="D25"/>
  <c r="P45" i="3"/>
  <c r="L45"/>
  <c r="M49"/>
  <c r="M46"/>
  <c r="C31" i="6"/>
  <c r="C24"/>
  <c r="C38" i="7"/>
  <c r="C36"/>
  <c r="H44" i="4"/>
  <c r="C27" i="7"/>
  <c r="C26"/>
  <c r="C42" i="6"/>
  <c r="C41"/>
  <c r="D37" i="5"/>
  <c r="D32"/>
  <c r="C29" i="6"/>
  <c r="C22"/>
  <c r="C35"/>
  <c r="C33"/>
  <c r="E30" i="5"/>
  <c r="C30" s="1"/>
  <c r="C27" i="6"/>
  <c r="E42" i="3"/>
  <c r="E40"/>
  <c r="E39"/>
  <c r="D39" s="1"/>
  <c r="E38"/>
  <c r="E36"/>
  <c r="E34"/>
  <c r="E33"/>
  <c r="E31"/>
  <c r="E26"/>
  <c r="E25"/>
  <c r="E24"/>
  <c r="E22"/>
  <c r="D22" s="1"/>
  <c r="M20"/>
  <c r="K20"/>
  <c r="G20"/>
  <c r="O45"/>
  <c r="M50"/>
  <c r="I45"/>
  <c r="F46" i="2"/>
  <c r="E47"/>
  <c r="G45" i="3"/>
  <c r="J43" i="5"/>
  <c r="F43"/>
  <c r="F48" i="4"/>
  <c r="D48" s="1"/>
  <c r="D35" i="3"/>
  <c r="D35" i="4"/>
  <c r="D32"/>
  <c r="D31"/>
  <c r="E50"/>
  <c r="E46"/>
  <c r="L43" i="5"/>
  <c r="H43"/>
  <c r="H45" i="3"/>
  <c r="F48" i="2"/>
  <c r="E45"/>
  <c r="F45" i="4"/>
  <c r="D45" s="1"/>
  <c r="K45" i="3"/>
  <c r="D51" i="2"/>
  <c r="P49" i="3"/>
  <c r="N49"/>
  <c r="L49"/>
  <c r="J49"/>
  <c r="P46"/>
  <c r="N46"/>
  <c r="L46"/>
  <c r="J46"/>
  <c r="F42"/>
  <c r="F41"/>
  <c r="F40"/>
  <c r="F38"/>
  <c r="F36"/>
  <c r="F34"/>
  <c r="F30"/>
  <c r="F28"/>
  <c r="D28" s="1"/>
  <c r="F26"/>
  <c r="F25"/>
  <c r="F24"/>
  <c r="F23"/>
  <c r="N20"/>
  <c r="J20"/>
  <c r="H20"/>
  <c r="O44" i="4"/>
  <c r="M44"/>
  <c r="K44"/>
  <c r="I44"/>
  <c r="F50"/>
  <c r="F47"/>
  <c r="F46"/>
  <c r="O46" i="3"/>
  <c r="N47"/>
  <c r="N45"/>
  <c r="L47"/>
  <c r="J47"/>
  <c r="J45"/>
  <c r="G49"/>
  <c r="F47" i="2"/>
  <c r="E49"/>
  <c r="E48"/>
  <c r="O49" i="3"/>
  <c r="K49"/>
  <c r="I49"/>
  <c r="I46"/>
  <c r="G46"/>
  <c r="E47"/>
  <c r="D37" i="4"/>
  <c r="D34"/>
  <c r="D29"/>
  <c r="D28"/>
  <c r="D27"/>
  <c r="D38" i="2"/>
  <c r="D43"/>
  <c r="D34"/>
  <c r="D28"/>
  <c r="D24"/>
  <c r="F20" i="4"/>
  <c r="D24"/>
  <c r="D35" i="2"/>
  <c r="D41" i="4"/>
  <c r="D38"/>
  <c r="D26"/>
  <c r="D32" i="2"/>
  <c r="D25"/>
  <c r="D42" i="4"/>
  <c r="D30"/>
  <c r="D36" i="2"/>
  <c r="D26"/>
  <c r="D43" i="4"/>
  <c r="D21"/>
  <c r="F20" i="2"/>
  <c r="D36" i="4"/>
  <c r="D33"/>
  <c r="D22"/>
  <c r="P44"/>
  <c r="N44"/>
  <c r="L44"/>
  <c r="J44"/>
  <c r="D31" i="3" l="1"/>
  <c r="D43"/>
  <c r="D33"/>
  <c r="D32"/>
  <c r="C36" i="5"/>
  <c r="C41"/>
  <c r="D30" i="3"/>
  <c r="F48"/>
  <c r="D49" i="4"/>
  <c r="D23" i="3"/>
  <c r="D48" i="2"/>
  <c r="D49"/>
  <c r="D45"/>
  <c r="F50" i="3"/>
  <c r="E48"/>
  <c r="D46" i="4"/>
  <c r="D46" i="2"/>
  <c r="C35" i="5"/>
  <c r="C38"/>
  <c r="C23"/>
  <c r="E50" i="3"/>
  <c r="C40" i="5"/>
  <c r="C37"/>
  <c r="C25"/>
  <c r="H44" i="3"/>
  <c r="C32" i="5"/>
  <c r="C21"/>
  <c r="C24"/>
  <c r="C22"/>
  <c r="C34"/>
  <c r="C26"/>
  <c r="D41" i="3"/>
  <c r="D47" i="4"/>
  <c r="D20" i="2"/>
  <c r="D24" i="3"/>
  <c r="D26"/>
  <c r="D42"/>
  <c r="C27" i="5"/>
  <c r="C42"/>
  <c r="D20" i="4"/>
  <c r="C33" i="5"/>
  <c r="C31"/>
  <c r="C29"/>
  <c r="C39"/>
  <c r="D47" i="2"/>
  <c r="C43" i="6"/>
  <c r="E20" i="3"/>
  <c r="O44"/>
  <c r="I44"/>
  <c r="M44"/>
  <c r="L44"/>
  <c r="C28" i="5"/>
  <c r="F20" i="3"/>
  <c r="D40"/>
  <c r="J44"/>
  <c r="E44" i="4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48" i="3" l="1"/>
  <c r="D50"/>
  <c r="D20"/>
  <c r="C43" i="5"/>
  <c r="D44" i="4"/>
  <c r="D49" i="3"/>
  <c r="F44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<sst xmlns="http://schemas.openxmlformats.org/spreadsheetml/2006/main" count="561" uniqueCount="126">
  <si>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</si>
  <si>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</si>
  <si>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</si>
  <si>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</si>
  <si>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</si>
  <si>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</si>
  <si>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</si>
  <si>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</si>
  <si>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</si>
  <si>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</si>
  <si>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</si>
  <si>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</si>
  <si>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</si>
  <si>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</si>
  <si>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</si>
  <si>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</si>
  <si>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</si>
  <si>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</si>
  <si>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</si>
  <si>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</si>
  <si>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</si>
  <si>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</si>
  <si>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</si>
  <si>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</si>
  <si>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</si>
  <si>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</si>
  <si>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</si>
  <si>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</si>
  <si>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</si>
  <si>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</si>
  <si>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</si>
  <si>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</si>
  <si>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</si>
  <si>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</si>
  <si>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</si>
  <si>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</si>
  <si>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</si>
  <si>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</si>
  <si>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</si>
  <si>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</si>
  <si>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</si>
  <si>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</si>
  <si>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</si>
  <si>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</si>
  <si>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</si>
  <si>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</si>
  <si>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</si>
  <si>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</si>
  <si>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</si>
  <si>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</si>
  <si>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</si>
  <si>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</si>
  <si>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</si>
  <si>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</si>
  <si>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</si>
  <si>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</si>
  <si>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</si>
  <si>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</si>
  <si>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</si>
  <si>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</si>
  <si>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</si>
  <si>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</si>
  <si>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</si>
  <si>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</si>
  <si>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</si>
  <si>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</si>
  <si>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</si>
  <si>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</si>
  <si>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</si>
  <si>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</si>
  <si>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</si>
  <si>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</si>
  <si>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</si>
  <si>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</si>
  <si>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</si>
  <si>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</si>
  <si>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</si>
  <si>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</si>
  <si>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</si>
  <si>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</si>
  <si>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</si>
  <si>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</si>
  <si>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</si>
  <si>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</si>
  <si>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</si>
  <si>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</si>
  <si>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</si>
  <si>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</si>
  <si>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</si>
  <si>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</si>
  <si>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</si>
  <si>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</si>
  <si>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</si>
  <si>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</si>
  <si>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</si>
  <si>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</si>
  <si>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</si>
  <si>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</si>
  <si>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</si>
  <si>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</si>
  <si>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</si>
  <si>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</si>
  <si>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</si>
  <si>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</si>
  <si>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</si>
  <si>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</si>
  <si>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</si>
  <si>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</si>
  <si>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</si>
  <si>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</si>
  <si>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</si>
  <si>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</si>
  <si>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</si>
  <si>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</si>
  <si>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</si>
  <si>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</si>
  <si>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</si>
  <si>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</si>
  <si>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</si>
  <si>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</si>
  <si>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</si>
  <si>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</si>
  <si>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</si>
  <si>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 xml:space="preserve"> 2021  года</t>
  </si>
  <si>
    <t>01 ноября 2021 года</t>
  </si>
  <si>
    <t>01 ноября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</si>
</sst>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65" zoomScaleNormal="65" workbookViewId="0">
      <pane xSplit="3" ySplit="19" topLeftCell="D20" activePane="bottomRight" state="frozen"/>
      <selection activeCell="G21" sqref="G21:P43"/>
      <selection pane="topRight" activeCell="G21" sqref="G21:P43"/>
      <selection pane="bottomLeft" activeCell="G21" sqref="G21:P43"/>
      <selection pane="bottomRight" activeCell="C4" sqref="C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121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113</v>
      </c>
      <c r="N17" s="15" t="s">
        <v>114</v>
      </c>
      <c r="O17" s="15" t="s">
        <v>115</v>
      </c>
      <c r="P17" s="15" t="s">
        <v>116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702838</v>
      </c>
      <c r="E20" s="21">
        <f>G20+I20+K20+M20+O20</f>
        <v>324658</v>
      </c>
      <c r="F20" s="21">
        <f t="shared" ref="F20:F43" si="1">H20+J20+L20+N20+P20</f>
        <v>378180</v>
      </c>
      <c r="G20" s="21">
        <f t="shared" ref="G20:P20" si="2">SUM(G21:G43)</f>
        <v>2892</v>
      </c>
      <c r="H20" s="21">
        <f t="shared" si="2"/>
        <v>2795</v>
      </c>
      <c r="I20" s="21">
        <f t="shared" si="2"/>
        <v>14889</v>
      </c>
      <c r="J20" s="21">
        <f t="shared" si="2"/>
        <v>14108</v>
      </c>
      <c r="K20" s="21">
        <f t="shared" si="2"/>
        <v>57427</v>
      </c>
      <c r="L20" s="21">
        <f t="shared" si="2"/>
        <v>54145</v>
      </c>
      <c r="M20" s="21">
        <f t="shared" si="2"/>
        <v>218952</v>
      </c>
      <c r="N20" s="21">
        <f t="shared" si="2"/>
        <v>236035</v>
      </c>
      <c r="O20" s="21">
        <f t="shared" si="2"/>
        <v>30498</v>
      </c>
      <c r="P20" s="21">
        <f t="shared" si="2"/>
        <v>71097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1335</v>
      </c>
      <c r="E21" s="27">
        <f t="shared" ref="E21:E43" si="3">G21+I21+K21+M21+O21</f>
        <v>362</v>
      </c>
      <c r="F21" s="27">
        <f t="shared" si="1"/>
        <v>973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311</v>
      </c>
      <c r="N21" s="27">
        <f>'Прил.12 согаз'!N21+'Прил.12 альфа'!N21</f>
        <v>921</v>
      </c>
      <c r="O21" s="27">
        <f>'Прил.12 согаз'!O21+'Прил.12 альфа'!O21</f>
        <v>51</v>
      </c>
      <c r="P21" s="27">
        <f>'Прил.12 согаз'!P21+'Прил.12 альфа'!P21</f>
        <v>52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77480</v>
      </c>
      <c r="E22" s="27">
        <f t="shared" si="3"/>
        <v>36407</v>
      </c>
      <c r="F22" s="27">
        <f t="shared" si="1"/>
        <v>41073</v>
      </c>
      <c r="G22" s="27">
        <f>'Прил.12 согаз'!G22+'Прил.12 альфа'!G22</f>
        <v>300</v>
      </c>
      <c r="H22" s="27">
        <f>'Прил.12 согаз'!H22+'Прил.12 альфа'!H22</f>
        <v>284</v>
      </c>
      <c r="I22" s="27">
        <f>'Прил.12 согаз'!I22+'Прил.12 альфа'!I22</f>
        <v>1572</v>
      </c>
      <c r="J22" s="27">
        <f>'Прил.12 согаз'!J22+'Прил.12 альфа'!J22</f>
        <v>1506</v>
      </c>
      <c r="K22" s="27">
        <f>'Прил.12 согаз'!K22+'Прил.12 альфа'!K22</f>
        <v>6361</v>
      </c>
      <c r="L22" s="27">
        <f>'Прил.12 согаз'!L22+'Прил.12 альфа'!L22</f>
        <v>5987</v>
      </c>
      <c r="M22" s="27">
        <f>'Прил.12 согаз'!M22+'Прил.12 альфа'!M22</f>
        <v>24719</v>
      </c>
      <c r="N22" s="27">
        <f>'Прил.12 согаз'!N22+'Прил.12 альфа'!N22</f>
        <v>24732</v>
      </c>
      <c r="O22" s="27">
        <f>'Прил.12 согаз'!O22+'Прил.12 альфа'!O22</f>
        <v>3455</v>
      </c>
      <c r="P22" s="27">
        <f>'Прил.12 согаз'!P22+'Прил.12 альфа'!P22</f>
        <v>8564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41794</v>
      </c>
      <c r="E23" s="27">
        <f t="shared" si="3"/>
        <v>18567</v>
      </c>
      <c r="F23" s="27">
        <f t="shared" si="1"/>
        <v>23227</v>
      </c>
      <c r="G23" s="27">
        <f>'Прил.12 согаз'!G23+'Прил.12 альфа'!G23</f>
        <v>173</v>
      </c>
      <c r="H23" s="27">
        <f>'Прил.12 согаз'!H23+'Прил.12 альфа'!H23</f>
        <v>164</v>
      </c>
      <c r="I23" s="27">
        <f>'Прил.12 согаз'!I23+'Прил.12 альфа'!I23</f>
        <v>867</v>
      </c>
      <c r="J23" s="27">
        <f>'Прил.12 согаз'!J23+'Прил.12 альфа'!J23</f>
        <v>851</v>
      </c>
      <c r="K23" s="27">
        <f>'Прил.12 согаз'!K23+'Прил.12 альфа'!K23</f>
        <v>3661</v>
      </c>
      <c r="L23" s="27">
        <f>'Прил.12 согаз'!L23+'Прил.12 альфа'!L23</f>
        <v>3378</v>
      </c>
      <c r="M23" s="27">
        <f>'Прил.12 согаз'!M23+'Прил.12 альфа'!M23</f>
        <v>11519</v>
      </c>
      <c r="N23" s="27">
        <f>'Прил.12 согаз'!N23+'Прил.12 альфа'!N23</f>
        <v>13280</v>
      </c>
      <c r="O23" s="27">
        <f>'Прил.12 согаз'!O23+'Прил.12 альфа'!O23</f>
        <v>2347</v>
      </c>
      <c r="P23" s="27">
        <f>'Прил.12 согаз'!P23+'Прил.12 альфа'!P23</f>
        <v>5554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42679</v>
      </c>
      <c r="E24" s="27">
        <f t="shared" si="3"/>
        <v>20393</v>
      </c>
      <c r="F24" s="27">
        <f t="shared" si="1"/>
        <v>22286</v>
      </c>
      <c r="G24" s="27">
        <f>'Прил.12 согаз'!G24+'Прил.12 альфа'!G24</f>
        <v>161</v>
      </c>
      <c r="H24" s="27">
        <f>'Прил.12 согаз'!H24+'Прил.12 альфа'!H24</f>
        <v>139</v>
      </c>
      <c r="I24" s="27">
        <f>'Прил.12 согаз'!I24+'Прил.12 альфа'!I24</f>
        <v>854</v>
      </c>
      <c r="J24" s="27">
        <f>'Прил.12 согаз'!J24+'Прил.12 альфа'!J24</f>
        <v>790</v>
      </c>
      <c r="K24" s="27">
        <f>'Прил.12 согаз'!K24+'Прил.12 альфа'!K24</f>
        <v>3378</v>
      </c>
      <c r="L24" s="27">
        <f>'Прил.12 согаз'!L24+'Прил.12 альфа'!L24</f>
        <v>3234</v>
      </c>
      <c r="M24" s="27">
        <f>'Прил.12 согаз'!M24+'Прил.12 альфа'!M24</f>
        <v>14188</v>
      </c>
      <c r="N24" s="27">
        <f>'Прил.12 согаз'!N24+'Прил.12 альфа'!N24</f>
        <v>13972</v>
      </c>
      <c r="O24" s="27">
        <f>'Прил.12 согаз'!O24+'Прил.12 альфа'!O24</f>
        <v>1812</v>
      </c>
      <c r="P24" s="27">
        <f>'Прил.12 согаз'!P24+'Прил.12 альфа'!P24</f>
        <v>4151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9352</v>
      </c>
      <c r="E25" s="27">
        <f t="shared" si="3"/>
        <v>4442</v>
      </c>
      <c r="F25" s="27">
        <f t="shared" si="1"/>
        <v>4910</v>
      </c>
      <c r="G25" s="27">
        <f>'Прил.12 согаз'!G25+'Прил.12 альфа'!G25</f>
        <v>30</v>
      </c>
      <c r="H25" s="27">
        <f>'Прил.12 согаз'!H25+'Прил.12 альфа'!H25</f>
        <v>29</v>
      </c>
      <c r="I25" s="27">
        <f>'Прил.12 согаз'!I25+'Прил.12 альфа'!I25</f>
        <v>155</v>
      </c>
      <c r="J25" s="27">
        <f>'Прил.12 согаз'!J25+'Прил.12 альфа'!J25</f>
        <v>173</v>
      </c>
      <c r="K25" s="27">
        <f>'Прил.12 согаз'!K25+'Прил.12 альфа'!K25</f>
        <v>757</v>
      </c>
      <c r="L25" s="27">
        <f>'Прил.12 согаз'!L25+'Прил.12 альфа'!L25</f>
        <v>701</v>
      </c>
      <c r="M25" s="27">
        <f>'Прил.12 согаз'!M25+'Прил.12 альфа'!M25</f>
        <v>3013</v>
      </c>
      <c r="N25" s="27">
        <f>'Прил.12 согаз'!N25+'Прил.12 альфа'!N25</f>
        <v>2854</v>
      </c>
      <c r="O25" s="27">
        <f>'Прил.12 согаз'!O25+'Прил.12 альфа'!O25</f>
        <v>487</v>
      </c>
      <c r="P25" s="27">
        <f>'Прил.12 согаз'!P25+'Прил.12 альфа'!P25</f>
        <v>1153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60633</v>
      </c>
      <c r="E26" s="27">
        <f t="shared" si="3"/>
        <v>27998</v>
      </c>
      <c r="F26" s="27">
        <f t="shared" si="1"/>
        <v>32635</v>
      </c>
      <c r="G26" s="27">
        <f>'Прил.12 согаз'!G26+'Прил.12 альфа'!G26</f>
        <v>231</v>
      </c>
      <c r="H26" s="27">
        <f>'Прил.12 согаз'!H26+'Прил.12 альфа'!H26</f>
        <v>207</v>
      </c>
      <c r="I26" s="27">
        <f>'Прил.12 согаз'!I26+'Прил.12 альфа'!I26</f>
        <v>1195</v>
      </c>
      <c r="J26" s="27">
        <f>'Прил.12 согаз'!J26+'Прил.12 альфа'!J26</f>
        <v>1027</v>
      </c>
      <c r="K26" s="27">
        <f>'Прил.12 согаз'!K26+'Прил.12 альфа'!K26</f>
        <v>4782</v>
      </c>
      <c r="L26" s="27">
        <f>'Прил.12 согаз'!L26+'Прил.12 альфа'!L26</f>
        <v>4510</v>
      </c>
      <c r="M26" s="27">
        <f>'Прил.12 согаз'!M26+'Прил.12 альфа'!M26</f>
        <v>18927</v>
      </c>
      <c r="N26" s="27">
        <f>'Прил.12 согаз'!N26+'Прил.12 альфа'!N26</f>
        <v>19860</v>
      </c>
      <c r="O26" s="27">
        <f>'Прил.12 согаз'!O26+'Прил.12 альфа'!O26</f>
        <v>2863</v>
      </c>
      <c r="P26" s="27">
        <f>'Прил.12 согаз'!P26+'Прил.12 альфа'!P26</f>
        <v>7031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25912</v>
      </c>
      <c r="E27" s="27">
        <f t="shared" si="3"/>
        <v>11768</v>
      </c>
      <c r="F27" s="27">
        <f t="shared" si="1"/>
        <v>14144</v>
      </c>
      <c r="G27" s="27">
        <f>'Прил.12 согаз'!G27+'Прил.12 альфа'!G27</f>
        <v>100</v>
      </c>
      <c r="H27" s="27">
        <f>'Прил.12 согаз'!H27+'Прил.12 альфа'!H27</f>
        <v>96</v>
      </c>
      <c r="I27" s="27">
        <f>'Прил.12 согаз'!I27+'Прил.12 альфа'!I27</f>
        <v>549</v>
      </c>
      <c r="J27" s="27">
        <f>'Прил.12 согаз'!J27+'Прил.12 альфа'!J27</f>
        <v>505</v>
      </c>
      <c r="K27" s="27">
        <f>'Прил.12 согаз'!K27+'Прил.12 альфа'!K27</f>
        <v>2240</v>
      </c>
      <c r="L27" s="27">
        <f>'Прил.12 согаз'!L27+'Прил.12 альфа'!L27</f>
        <v>2112</v>
      </c>
      <c r="M27" s="27">
        <f>'Прил.12 согаз'!M27+'Прил.12 альфа'!M27</f>
        <v>7824</v>
      </c>
      <c r="N27" s="27">
        <f>'Прил.12 согаз'!N27+'Прил.12 альфа'!N27</f>
        <v>8787</v>
      </c>
      <c r="O27" s="27">
        <f>'Прил.12 согаз'!O27+'Прил.12 альфа'!O27</f>
        <v>1055</v>
      </c>
      <c r="P27" s="27">
        <f>'Прил.12 согаз'!P27+'Прил.12 альфа'!P27</f>
        <v>2644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30665</v>
      </c>
      <c r="E28" s="27">
        <f t="shared" si="3"/>
        <v>14036</v>
      </c>
      <c r="F28" s="27">
        <f t="shared" si="1"/>
        <v>16629</v>
      </c>
      <c r="G28" s="27">
        <f>'Прил.12 согаз'!G28+'Прил.12 альфа'!G28</f>
        <v>170</v>
      </c>
      <c r="H28" s="27">
        <f>'Прил.12 согаз'!H28+'Прил.12 альфа'!H28</f>
        <v>152</v>
      </c>
      <c r="I28" s="27">
        <f>'Прил.12 согаз'!I28+'Прил.12 альфа'!I28</f>
        <v>828</v>
      </c>
      <c r="J28" s="27">
        <f>'Прил.12 согаз'!J28+'Прил.12 альфа'!J28</f>
        <v>845</v>
      </c>
      <c r="K28" s="27">
        <f>'Прил.12 согаз'!K28+'Прил.12 альфа'!K28</f>
        <v>2859</v>
      </c>
      <c r="L28" s="27">
        <f>'Прил.12 согаз'!L28+'Прил.12 альфа'!L28</f>
        <v>2743</v>
      </c>
      <c r="M28" s="27">
        <f>'Прил.12 согаз'!M28+'Прил.12 альфа'!M28</f>
        <v>9263</v>
      </c>
      <c r="N28" s="27">
        <f>'Прил.12 согаз'!N28+'Прил.12 альфа'!N28</f>
        <v>10501</v>
      </c>
      <c r="O28" s="27">
        <f>'Прил.12 согаз'!O28+'Прил.12 альфа'!O28</f>
        <v>916</v>
      </c>
      <c r="P28" s="27">
        <f>'Прил.12 согаз'!P28+'Прил.12 альфа'!P28</f>
        <v>2388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45984</v>
      </c>
      <c r="E29" s="27">
        <f t="shared" si="3"/>
        <v>19811</v>
      </c>
      <c r="F29" s="27">
        <f t="shared" si="1"/>
        <v>26173</v>
      </c>
      <c r="G29" s="27">
        <f>'Прил.12 согаз'!G29+'Прил.12 альфа'!G29</f>
        <v>286</v>
      </c>
      <c r="H29" s="27">
        <f>'Прил.12 согаз'!H29+'Прил.12 альфа'!H29</f>
        <v>301</v>
      </c>
      <c r="I29" s="27">
        <f>'Прил.12 согаз'!I29+'Прил.12 альфа'!I29</f>
        <v>1333</v>
      </c>
      <c r="J29" s="27">
        <f>'Прил.12 согаз'!J29+'Прил.12 альфа'!J29</f>
        <v>1350</v>
      </c>
      <c r="K29" s="27">
        <f>'Прил.12 согаз'!K29+'Прил.12 альфа'!K29</f>
        <v>4738</v>
      </c>
      <c r="L29" s="27">
        <f>'Прил.12 согаз'!L29+'Прил.12 альфа'!L29</f>
        <v>4682</v>
      </c>
      <c r="M29" s="27">
        <f>'Прил.12 согаз'!M29+'Прил.12 альфа'!M29</f>
        <v>12139</v>
      </c>
      <c r="N29" s="27">
        <f>'Прил.12 согаз'!N29+'Прил.12 альфа'!N29</f>
        <v>16970</v>
      </c>
      <c r="O29" s="27">
        <f>'Прил.12 согаз'!O29+'Прил.12 альфа'!O29</f>
        <v>1315</v>
      </c>
      <c r="P29" s="27">
        <f>'Прил.12 согаз'!P29+'Прил.12 альфа'!P29</f>
        <v>2870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115867</v>
      </c>
      <c r="E30" s="27">
        <f t="shared" si="3"/>
        <v>51587</v>
      </c>
      <c r="F30" s="27">
        <f t="shared" si="1"/>
        <v>64280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45046</v>
      </c>
      <c r="N30" s="27">
        <f>'Прил.12 согаз'!N30+'Прил.12 альфа'!N30</f>
        <v>49023</v>
      </c>
      <c r="O30" s="27">
        <f>'Прил.12 согаз'!O30+'Прил.12 альфа'!O30</f>
        <v>6541</v>
      </c>
      <c r="P30" s="27">
        <f>'Прил.12 согаз'!P30+'Прил.12 альфа'!P30</f>
        <v>15257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91447</v>
      </c>
      <c r="E31" s="27">
        <f t="shared" si="3"/>
        <v>40334</v>
      </c>
      <c r="F31" s="27">
        <f t="shared" si="1"/>
        <v>51113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35179</v>
      </c>
      <c r="N31" s="27">
        <f>'Прил.12 согаз'!N31+'Прил.12 альфа'!N31</f>
        <v>38015</v>
      </c>
      <c r="O31" s="27">
        <f>'Прил.12 согаз'!O31+'Прил.12 альфа'!O31</f>
        <v>5155</v>
      </c>
      <c r="P31" s="27">
        <f>'Прил.12 согаз'!P31+'Прил.12 альфа'!P31</f>
        <v>13098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23034</v>
      </c>
      <c r="E32" s="27">
        <f t="shared" si="3"/>
        <v>11829</v>
      </c>
      <c r="F32" s="27">
        <f t="shared" si="1"/>
        <v>11205</v>
      </c>
      <c r="G32" s="27">
        <f>'Прил.12 согаз'!G32+'Прил.12 альфа'!G32</f>
        <v>472</v>
      </c>
      <c r="H32" s="27">
        <f>'Прил.12 согаз'!H32+'Прил.12 альфа'!H32</f>
        <v>466</v>
      </c>
      <c r="I32" s="27">
        <f>'Прил.12 согаз'!I32+'Прил.12 альфа'!I32</f>
        <v>2451</v>
      </c>
      <c r="J32" s="27">
        <f>'Прил.12 согаз'!J32+'Прил.12 альфа'!J32</f>
        <v>2209</v>
      </c>
      <c r="K32" s="27">
        <f>'Прил.12 согаз'!K32+'Прил.12 альфа'!K32</f>
        <v>8906</v>
      </c>
      <c r="L32" s="27">
        <f>'Прил.12 согаз'!L32+'Прил.12 альфа'!L32</f>
        <v>8530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16995</v>
      </c>
      <c r="E33" s="27">
        <f t="shared" si="3"/>
        <v>8867</v>
      </c>
      <c r="F33" s="27">
        <f t="shared" si="1"/>
        <v>8128</v>
      </c>
      <c r="G33" s="27">
        <f>'Прил.12 согаз'!G33+'Прил.12 альфа'!G33</f>
        <v>296</v>
      </c>
      <c r="H33" s="27">
        <f>'Прил.12 согаз'!H33+'Прил.12 альфа'!H33</f>
        <v>276</v>
      </c>
      <c r="I33" s="27">
        <f>'Прил.12 согаз'!I33+'Прил.12 альфа'!I33</f>
        <v>1691</v>
      </c>
      <c r="J33" s="27">
        <f>'Прил.12 согаз'!J33+'Прил.12 альфа'!J33</f>
        <v>1652</v>
      </c>
      <c r="K33" s="27">
        <f>'Прил.12 согаз'!K33+'Прил.12 альфа'!K33</f>
        <v>6880</v>
      </c>
      <c r="L33" s="27">
        <f>'Прил.12 согаз'!L33+'Прил.12 альфа'!L33</f>
        <v>6200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16786</v>
      </c>
      <c r="E34" s="27">
        <f t="shared" si="3"/>
        <v>8605</v>
      </c>
      <c r="F34" s="27">
        <f t="shared" si="1"/>
        <v>8181</v>
      </c>
      <c r="G34" s="27">
        <f>'Прил.12 согаз'!G34+'Прил.12 альфа'!G34</f>
        <v>341</v>
      </c>
      <c r="H34" s="27">
        <f>'Прил.12 согаз'!H34+'Прил.12 альфа'!H34</f>
        <v>367</v>
      </c>
      <c r="I34" s="27">
        <f>'Прил.12 согаз'!I34+'Прил.12 альфа'!I34</f>
        <v>1708</v>
      </c>
      <c r="J34" s="27">
        <f>'Прил.12 согаз'!J34+'Прил.12 альфа'!J34</f>
        <v>1689</v>
      </c>
      <c r="K34" s="27">
        <f>'Прил.12 согаз'!K34+'Прил.12 альфа'!K34</f>
        <v>6556</v>
      </c>
      <c r="L34" s="27">
        <f>'Прил.12 согаз'!L34+'Прил.12 альфа'!L34</f>
        <v>6125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11117</v>
      </c>
      <c r="E35" s="27">
        <f t="shared" si="3"/>
        <v>5313</v>
      </c>
      <c r="F35" s="27">
        <f t="shared" si="1"/>
        <v>5804</v>
      </c>
      <c r="G35" s="27">
        <f>'Прил.12 согаз'!G35+'Прил.12 альфа'!G35</f>
        <v>8</v>
      </c>
      <c r="H35" s="27">
        <f>'Прил.12 согаз'!H35+'Прил.12 альфа'!H35</f>
        <v>6</v>
      </c>
      <c r="I35" s="27">
        <f>'Прил.12 согаз'!I35+'Прил.12 альфа'!I35</f>
        <v>29</v>
      </c>
      <c r="J35" s="27">
        <f>'Прил.12 согаз'!J35+'Прил.12 альфа'!J35</f>
        <v>30</v>
      </c>
      <c r="K35" s="27">
        <f>'Прил.12 согаз'!K35+'Прил.12 альфа'!K35</f>
        <v>118</v>
      </c>
      <c r="L35" s="27">
        <f>'Прил.12 согаз'!L35+'Прил.12 альфа'!L35</f>
        <v>108</v>
      </c>
      <c r="M35" s="27">
        <f>'Прил.12 согаз'!M35+'Прил.12 альфа'!M35</f>
        <v>4239</v>
      </c>
      <c r="N35" s="27">
        <f>'Прил.12 согаз'!N35+'Прил.12 альфа'!N35</f>
        <v>4519</v>
      </c>
      <c r="O35" s="27">
        <f>'Прил.12 согаз'!O35+'Прил.12 альфа'!O35</f>
        <v>919</v>
      </c>
      <c r="P35" s="27">
        <f>'Прил.12 согаз'!P35+'Прил.12 альфа'!P35</f>
        <v>1141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16571</v>
      </c>
      <c r="E36" s="27">
        <f t="shared" si="3"/>
        <v>7842</v>
      </c>
      <c r="F36" s="27">
        <f t="shared" si="1"/>
        <v>8729</v>
      </c>
      <c r="G36" s="27">
        <f>'Прил.12 согаз'!G36+'Прил.12 альфа'!G36</f>
        <v>60</v>
      </c>
      <c r="H36" s="27">
        <f>'Прил.12 согаз'!H36+'Прил.12 альфа'!H36</f>
        <v>58</v>
      </c>
      <c r="I36" s="27">
        <f>'Прил.12 согаз'!I36+'Прил.12 альфа'!I36</f>
        <v>323</v>
      </c>
      <c r="J36" s="27">
        <f>'Прил.12 согаз'!J36+'Прил.12 альфа'!J36</f>
        <v>273</v>
      </c>
      <c r="K36" s="27">
        <f>'Прил.12 согаз'!K36+'Прил.12 альфа'!K36</f>
        <v>1391</v>
      </c>
      <c r="L36" s="27">
        <f>'Прил.12 согаз'!L36+'Прил.12 альфа'!L36</f>
        <v>1264</v>
      </c>
      <c r="M36" s="27">
        <f>'Прил.12 согаз'!M36+'Прил.12 альфа'!M36</f>
        <v>5246</v>
      </c>
      <c r="N36" s="27">
        <f>'Прил.12 согаз'!N36+'Прил.12 альфа'!N36</f>
        <v>5352</v>
      </c>
      <c r="O36" s="27">
        <f>'Прил.12 согаз'!O36+'Прил.12 альфа'!O36</f>
        <v>822</v>
      </c>
      <c r="P36" s="27">
        <f>'Прил.12 согаз'!P36+'Прил.12 альфа'!P36</f>
        <v>1782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40461</v>
      </c>
      <c r="E37" s="27">
        <f t="shared" si="3"/>
        <v>18127</v>
      </c>
      <c r="F37" s="27">
        <f t="shared" si="1"/>
        <v>22334</v>
      </c>
      <c r="G37" s="27">
        <f>'Прил.12 согаз'!G37+'Прил.12 альфа'!G37</f>
        <v>251</v>
      </c>
      <c r="H37" s="27">
        <f>'Прил.12 согаз'!H37+'Прил.12 альфа'!H37</f>
        <v>234</v>
      </c>
      <c r="I37" s="27">
        <f>'Прил.12 согаз'!I37+'Прил.12 альфа'!I37</f>
        <v>1245</v>
      </c>
      <c r="J37" s="27">
        <f>'Прил.12 согаз'!J37+'Прил.12 альфа'!J37</f>
        <v>1138</v>
      </c>
      <c r="K37" s="27">
        <f>'Прил.12 согаз'!K37+'Прил.12 альфа'!K37</f>
        <v>4571</v>
      </c>
      <c r="L37" s="27">
        <f>'Прил.12 согаз'!L37+'Прил.12 альфа'!L37</f>
        <v>4330</v>
      </c>
      <c r="M37" s="27">
        <f>'Прил.12 согаз'!M37+'Прил.12 альфа'!M37</f>
        <v>11150</v>
      </c>
      <c r="N37" s="27">
        <f>'Прил.12 согаз'!N37+'Прил.12 альфа'!N37</f>
        <v>14759</v>
      </c>
      <c r="O37" s="27">
        <f>'Прил.12 согаз'!O37+'Прил.12 альфа'!O37</f>
        <v>910</v>
      </c>
      <c r="P37" s="27">
        <f>'Прил.12 согаз'!P37+'Прил.12 альфа'!P37</f>
        <v>1873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5997</v>
      </c>
      <c r="E38" s="27">
        <f t="shared" si="3"/>
        <v>2241</v>
      </c>
      <c r="F38" s="27">
        <f t="shared" si="1"/>
        <v>3756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1812</v>
      </c>
      <c r="N38" s="27">
        <f>'Прил.12 согаз'!N38+'Прил.12 альфа'!N38</f>
        <v>2707</v>
      </c>
      <c r="O38" s="27">
        <f>'Прил.12 согаз'!O38+'Прил.12 альфа'!O38</f>
        <v>429</v>
      </c>
      <c r="P38" s="27">
        <f>'Прил.12 согаз'!P38+'Прил.12 альфа'!P38</f>
        <v>1049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3445</v>
      </c>
      <c r="E39" s="27">
        <f t="shared" si="3"/>
        <v>1974</v>
      </c>
      <c r="F39" s="27">
        <f t="shared" si="1"/>
        <v>1471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1693</v>
      </c>
      <c r="N39" s="27">
        <f>'Прил.12 согаз'!N39+'Прил.12 альфа'!N39</f>
        <v>1265</v>
      </c>
      <c r="O39" s="27">
        <f>'Прил.12 согаз'!O39+'Прил.12 альфа'!O39</f>
        <v>281</v>
      </c>
      <c r="P39" s="27">
        <f>'Прил.12 согаз'!P39+'Прил.12 альфа'!P39</f>
        <v>206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119</v>
      </c>
      <c r="D40" s="26">
        <f t="shared" si="0"/>
        <v>5521</v>
      </c>
      <c r="E40" s="27">
        <f t="shared" si="3"/>
        <v>2575</v>
      </c>
      <c r="F40" s="27">
        <f t="shared" si="1"/>
        <v>2946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2292</v>
      </c>
      <c r="N40" s="27">
        <f>'Прил.12 согаз'!N40+'Прил.12 альфа'!N40</f>
        <v>2139</v>
      </c>
      <c r="O40" s="27">
        <f>'Прил.12 согаз'!O40+'Прил.12 альфа'!O40</f>
        <v>283</v>
      </c>
      <c r="P40" s="27">
        <f>'Прил.12 согаз'!P40+'Прил.12 альфа'!P40</f>
        <v>807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120</v>
      </c>
      <c r="D41" s="26">
        <f t="shared" si="0"/>
        <v>5950</v>
      </c>
      <c r="E41" s="27">
        <f t="shared" si="3"/>
        <v>3402</v>
      </c>
      <c r="F41" s="27">
        <f t="shared" si="1"/>
        <v>2548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3023</v>
      </c>
      <c r="N41" s="27">
        <f>'Прил.12 согаз'!N41+'Прил.12 альфа'!N41</f>
        <v>1969</v>
      </c>
      <c r="O41" s="27">
        <f>'Прил.12 согаз'!O41+'Прил.12 альфа'!O41</f>
        <v>379</v>
      </c>
      <c r="P41" s="27">
        <f>'Прил.12 согаз'!P41+'Прил.12 альфа'!P41</f>
        <v>579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6013</v>
      </c>
      <c r="E42" s="27">
        <f t="shared" si="3"/>
        <v>2725</v>
      </c>
      <c r="F42" s="27">
        <f t="shared" si="1"/>
        <v>3288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2358</v>
      </c>
      <c r="N42" s="27">
        <f>'Прил.12 согаз'!N42+'Прил.12 альфа'!N42</f>
        <v>2513</v>
      </c>
      <c r="O42" s="27">
        <f>'Прил.12 согаз'!O42+'Прил.12 альфа'!O42</f>
        <v>367</v>
      </c>
      <c r="P42" s="27">
        <f>'Прил.12 согаз'!P42+'Прил.12 альфа'!P42</f>
        <v>775</v>
      </c>
      <c r="S42" s="29"/>
      <c r="T42" s="29"/>
    </row>
    <row r="43" spans="1:20" s="28" customFormat="1" ht="17.100000000000001" customHeight="1">
      <c r="A43" s="24">
        <v>23</v>
      </c>
      <c r="B43" s="38" t="s">
        <v>118</v>
      </c>
      <c r="C43" s="25" t="s">
        <v>117</v>
      </c>
      <c r="D43" s="26">
        <f t="shared" si="0"/>
        <v>7800</v>
      </c>
      <c r="E43" s="27">
        <f t="shared" si="3"/>
        <v>5453</v>
      </c>
      <c r="F43" s="27">
        <f t="shared" si="1"/>
        <v>2347</v>
      </c>
      <c r="G43" s="27">
        <f>'Прил.12 согаз'!G43+'Прил.12 альфа'!G43</f>
        <v>13</v>
      </c>
      <c r="H43" s="27">
        <f>'Прил.12 согаз'!H43+'Прил.12 альфа'!H43</f>
        <v>16</v>
      </c>
      <c r="I43" s="27">
        <f>'Прил.12 согаз'!I43+'Прил.12 альфа'!I43</f>
        <v>89</v>
      </c>
      <c r="J43" s="27">
        <f>'Прил.12 согаз'!J43+'Прил.12 альфа'!J43</f>
        <v>70</v>
      </c>
      <c r="K43" s="27">
        <f>'Прил.12 согаз'!K43+'Прил.12 альфа'!K43</f>
        <v>229</v>
      </c>
      <c r="L43" s="27">
        <f>'Прил.12 согаз'!L43+'Прил.12 альфа'!L43</f>
        <v>241</v>
      </c>
      <c r="M43" s="27">
        <f>'Прил.12 согаз'!M43+'Прил.12 альфа'!M43</f>
        <v>5011</v>
      </c>
      <c r="N43" s="27">
        <f>'Прил.12 согаз'!N43+'Прил.12 альфа'!N43</f>
        <v>1897</v>
      </c>
      <c r="O43" s="27">
        <f>'Прил.12 согаз'!O43+'Прил.12 альфа'!O43</f>
        <v>111</v>
      </c>
      <c r="P43" s="27">
        <f>'Прил.12 согаз'!P43+'Прил.12 альфа'!P43</f>
        <v>123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702838</v>
      </c>
      <c r="E44" s="21">
        <f t="shared" ref="E44:E51" si="5">G44+I44+K44+M44+O44</f>
        <v>324658</v>
      </c>
      <c r="F44" s="21">
        <f t="shared" ref="F44:F51" si="6">H44+J44+L44+N44+P44</f>
        <v>378180</v>
      </c>
      <c r="G44" s="21">
        <f>SUM(G45:G51)</f>
        <v>2892</v>
      </c>
      <c r="H44" s="21">
        <f t="shared" ref="H44:P44" si="7">SUM(H45:H51)</f>
        <v>2795</v>
      </c>
      <c r="I44" s="21">
        <f t="shared" si="7"/>
        <v>14889</v>
      </c>
      <c r="J44" s="21">
        <f t="shared" si="7"/>
        <v>14108</v>
      </c>
      <c r="K44" s="21">
        <f t="shared" si="7"/>
        <v>57427</v>
      </c>
      <c r="L44" s="21">
        <f t="shared" si="7"/>
        <v>54145</v>
      </c>
      <c r="M44" s="21">
        <f t="shared" si="7"/>
        <v>218952</v>
      </c>
      <c r="N44" s="21">
        <f t="shared" si="7"/>
        <v>236035</v>
      </c>
      <c r="O44" s="21">
        <f t="shared" si="7"/>
        <v>30498</v>
      </c>
      <c r="P44" s="21">
        <f t="shared" si="7"/>
        <v>71097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>
        <f>'Прил.12 согаз'!G45+'Прил.12 альфа'!G45</f>
        <v>0</v>
      </c>
      <c r="H45" s="26">
        <f>'Прил.12 согаз'!H45+'Прил.12 альфа'!H45</f>
        <v>0</v>
      </c>
      <c r="I45" s="26">
        <f>'Прил.12 согаз'!I45+'Прил.12 альфа'!I45</f>
        <v>0</v>
      </c>
      <c r="J45" s="26">
        <f>'Прил.12 согаз'!J45+'Прил.12 альфа'!J45</f>
        <v>0</v>
      </c>
      <c r="K45" s="26">
        <f>'Прил.12 согаз'!K45+'Прил.12 альфа'!K45</f>
        <v>0</v>
      </c>
      <c r="L45" s="26">
        <f>'Прил.12 согаз'!L45+'Прил.12 альфа'!L45</f>
        <v>0</v>
      </c>
      <c r="M45" s="26">
        <f>'Прил.12 согаз'!M45+'Прил.12 альфа'!M45</f>
        <v>0</v>
      </c>
      <c r="N45" s="26">
        <f>'Прил.12 согаз'!N45+'Прил.12 альфа'!N45</f>
        <v>0</v>
      </c>
      <c r="O45" s="26">
        <f>'Прил.12 согаз'!O45+'Прил.12 альфа'!O45</f>
        <v>0</v>
      </c>
      <c r="P45" s="26">
        <f>'Прил.12 согаз'!P45+'Прил.12 альфа'!P45</f>
        <v>0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0</v>
      </c>
      <c r="E46" s="27">
        <f t="shared" si="5"/>
        <v>0</v>
      </c>
      <c r="F46" s="27">
        <f t="shared" si="6"/>
        <v>0</v>
      </c>
      <c r="G46" s="26">
        <f>'Прил.12 согаз'!G46+'Прил.12 альфа'!G46</f>
        <v>0</v>
      </c>
      <c r="H46" s="26">
        <f>'Прил.12 согаз'!H46+'Прил.12 альфа'!H46</f>
        <v>0</v>
      </c>
      <c r="I46" s="26">
        <f>'Прил.12 согаз'!I46+'Прил.12 альфа'!I46</f>
        <v>0</v>
      </c>
      <c r="J46" s="26">
        <f>'Прил.12 согаз'!J46+'Прил.12 альфа'!J46</f>
        <v>0</v>
      </c>
      <c r="K46" s="26">
        <f>'Прил.12 согаз'!K46+'Прил.12 альфа'!K46</f>
        <v>0</v>
      </c>
      <c r="L46" s="26">
        <f>'Прил.12 согаз'!L46+'Прил.12 альфа'!L46</f>
        <v>0</v>
      </c>
      <c r="M46" s="26">
        <f>'Прил.12 согаз'!M46+'Прил.12 альфа'!M46</f>
        <v>0</v>
      </c>
      <c r="N46" s="26">
        <f>'Прил.12 согаз'!N46+'Прил.12 альфа'!N46</f>
        <v>0</v>
      </c>
      <c r="O46" s="26">
        <f>'Прил.12 согаз'!O46+'Прил.12 альфа'!O46</f>
        <v>0</v>
      </c>
      <c r="P46" s="26">
        <f>'Прил.12 согаз'!P46+'Прил.12 альфа'!P46</f>
        <v>0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>
        <f>'Прил.12 согаз'!G47+'Прил.12 альфа'!G47</f>
        <v>0</v>
      </c>
      <c r="H47" s="26">
        <f>'Прил.12 согаз'!H47+'Прил.12 альфа'!H47</f>
        <v>0</v>
      </c>
      <c r="I47" s="26">
        <f>'Прил.12 согаз'!I47+'Прил.12 альфа'!I47</f>
        <v>0</v>
      </c>
      <c r="J47" s="26">
        <f>'Прил.12 согаз'!J47+'Прил.12 альфа'!J47</f>
        <v>0</v>
      </c>
      <c r="K47" s="26">
        <f>'Прил.12 согаз'!K47+'Прил.12 альфа'!K47</f>
        <v>0</v>
      </c>
      <c r="L47" s="26">
        <f>'Прил.12 согаз'!L47+'Прил.12 альфа'!L47</f>
        <v>0</v>
      </c>
      <c r="M47" s="26">
        <f>'Прил.12 согаз'!M47+'Прил.12 альфа'!M47</f>
        <v>0</v>
      </c>
      <c r="N47" s="26">
        <f>'Прил.12 согаз'!N47+'Прил.12 альфа'!N47</f>
        <v>0</v>
      </c>
      <c r="O47" s="26">
        <f>'Прил.12 согаз'!O47+'Прил.12 альфа'!O47</f>
        <v>0</v>
      </c>
      <c r="P47" s="26">
        <f>'Прил.12 согаз'!P47+'Прил.12 альфа'!P47</f>
        <v>0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643425</v>
      </c>
      <c r="E48" s="59">
        <f t="shared" si="5"/>
        <v>297704</v>
      </c>
      <c r="F48" s="59">
        <f t="shared" si="6"/>
        <v>345721</v>
      </c>
      <c r="G48" s="58">
        <f>'Прил.12 согаз'!G48+'Прил.12 альфа'!G48</f>
        <v>2570</v>
      </c>
      <c r="H48" s="58">
        <f>'Прил.12 согаз'!H48+'Прил.12 альфа'!H48</f>
        <v>2497</v>
      </c>
      <c r="I48" s="58">
        <f>'Прил.12 согаз'!I48+'Прил.12 альфа'!I48</f>
        <v>13216</v>
      </c>
      <c r="J48" s="58">
        <f>'Прил.12 согаз'!J48+'Прил.12 альфа'!J48</f>
        <v>12633</v>
      </c>
      <c r="K48" s="58">
        <f>'Прил.12 согаз'!K48+'Прил.12 альфа'!K48</f>
        <v>51188</v>
      </c>
      <c r="L48" s="58">
        <f>'Прил.12 согаз'!L48+'Прил.12 альфа'!L48</f>
        <v>48215</v>
      </c>
      <c r="M48" s="58">
        <f>'Прил.12 согаз'!M48+'Прил.12 альфа'!M48</f>
        <v>201980</v>
      </c>
      <c r="N48" s="58">
        <f>'Прил.12 согаз'!N48+'Прил.12 альфа'!N48</f>
        <v>214987</v>
      </c>
      <c r="O48" s="58">
        <f>'Прил.12 согаз'!O48+'Прил.12 альфа'!O48</f>
        <v>28750</v>
      </c>
      <c r="P48" s="58">
        <f>'Прил.12 согаз'!P48+'Прил.12 альфа'!P48</f>
        <v>67389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16517</v>
      </c>
      <c r="E49" s="27">
        <f t="shared" si="5"/>
        <v>7784</v>
      </c>
      <c r="F49" s="27">
        <f t="shared" si="6"/>
        <v>8733</v>
      </c>
      <c r="G49" s="26">
        <f>'Прил.12 согаз'!G49+'Прил.12 альфа'!G49</f>
        <v>60</v>
      </c>
      <c r="H49" s="26">
        <f>'Прил.12 согаз'!H49+'Прил.12 альфа'!H49</f>
        <v>57</v>
      </c>
      <c r="I49" s="26">
        <f>'Прил.12 согаз'!I49+'Прил.12 альфа'!I49</f>
        <v>326</v>
      </c>
      <c r="J49" s="26">
        <f>'Прил.12 согаз'!J49+'Прил.12 альфа'!J49</f>
        <v>275</v>
      </c>
      <c r="K49" s="26">
        <f>'Прил.12 согаз'!K49+'Прил.12 альфа'!K49</f>
        <v>1409</v>
      </c>
      <c r="L49" s="26">
        <f>'Прил.12 согаз'!L49+'Прил.12 альфа'!L49</f>
        <v>1296</v>
      </c>
      <c r="M49" s="26">
        <f>'Прил.12 согаз'!M49+'Прил.12 альфа'!M49</f>
        <v>5173</v>
      </c>
      <c r="N49" s="26">
        <f>'Прил.12 согаз'!N49+'Прил.12 альфа'!N49</f>
        <v>5334</v>
      </c>
      <c r="O49" s="26">
        <f>'Прил.12 согаз'!O49+'Прил.12 альфа'!O49</f>
        <v>816</v>
      </c>
      <c r="P49" s="26">
        <f>'Прил.12 согаз'!P49+'Прил.12 альфа'!P49</f>
        <v>1771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42896</v>
      </c>
      <c r="E50" s="27">
        <f t="shared" si="5"/>
        <v>19170</v>
      </c>
      <c r="F50" s="27">
        <f t="shared" si="6"/>
        <v>23726</v>
      </c>
      <c r="G50" s="26">
        <f>'Прил.12 согаз'!G50+'Прил.12 альфа'!G50</f>
        <v>262</v>
      </c>
      <c r="H50" s="26">
        <f>'Прил.12 согаз'!H50+'Прил.12 альфа'!H50</f>
        <v>241</v>
      </c>
      <c r="I50" s="26">
        <f>'Прил.12 согаз'!I50+'Прил.12 альфа'!I50</f>
        <v>1347</v>
      </c>
      <c r="J50" s="26">
        <f>'Прил.12 согаз'!J50+'Прил.12 альфа'!J50</f>
        <v>1200</v>
      </c>
      <c r="K50" s="26">
        <f>'Прил.12 согаз'!K50+'Прил.12 альфа'!K50</f>
        <v>4830</v>
      </c>
      <c r="L50" s="26">
        <f>'Прил.12 согаз'!L50+'Прил.12 альфа'!L50</f>
        <v>4634</v>
      </c>
      <c r="M50" s="26">
        <f>'Прил.12 согаз'!M50+'Прил.12 альфа'!M50</f>
        <v>11799</v>
      </c>
      <c r="N50" s="26">
        <f>'Прил.12 согаз'!N50+'Прил.12 альфа'!N50</f>
        <v>15714</v>
      </c>
      <c r="O50" s="26">
        <f>'Прил.12 согаз'!O50+'Прил.12 альфа'!O50</f>
        <v>932</v>
      </c>
      <c r="P50" s="26">
        <f>'Прил.12 согаз'!P50+'Прил.12 альфа'!P50</f>
        <v>1937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121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113</v>
      </c>
      <c r="N17" s="15" t="s">
        <v>114</v>
      </c>
      <c r="O17" s="15" t="s">
        <v>115</v>
      </c>
      <c r="P17" s="15" t="s">
        <v>116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431397</v>
      </c>
      <c r="E20" s="21">
        <f t="shared" ref="E20:E43" si="1">G20+I20+K20+M20+O20</f>
        <v>200126</v>
      </c>
      <c r="F20" s="21">
        <f t="shared" ref="F20:F43" si="2">H20+J20+L20+N20+P20</f>
        <v>231271</v>
      </c>
      <c r="G20" s="21">
        <f t="shared" ref="G20:P20" si="3">SUM(G21:G43)</f>
        <v>1870</v>
      </c>
      <c r="H20" s="21">
        <f t="shared" si="3"/>
        <v>1810</v>
      </c>
      <c r="I20" s="21">
        <f t="shared" si="3"/>
        <v>9328</v>
      </c>
      <c r="J20" s="21">
        <f t="shared" si="3"/>
        <v>8971</v>
      </c>
      <c r="K20" s="21">
        <f t="shared" si="3"/>
        <v>34332</v>
      </c>
      <c r="L20" s="21">
        <f t="shared" si="3"/>
        <v>32326</v>
      </c>
      <c r="M20" s="21">
        <f t="shared" si="3"/>
        <v>135669</v>
      </c>
      <c r="N20" s="21">
        <f t="shared" si="3"/>
        <v>145476</v>
      </c>
      <c r="O20" s="21">
        <f t="shared" si="3"/>
        <v>18927</v>
      </c>
      <c r="P20" s="21">
        <f t="shared" si="3"/>
        <v>42688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988</v>
      </c>
      <c r="E21" s="27">
        <f>G21+I21+K21+M21+O21</f>
        <v>287</v>
      </c>
      <c r="F21" s="27">
        <f t="shared" si="2"/>
        <v>701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246</v>
      </c>
      <c r="N21" s="27">
        <v>666</v>
      </c>
      <c r="O21" s="27">
        <v>41</v>
      </c>
      <c r="P21" s="27">
        <v>35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44887</v>
      </c>
      <c r="E22" s="27">
        <f t="shared" si="1"/>
        <v>21872</v>
      </c>
      <c r="F22" s="27">
        <f t="shared" si="2"/>
        <v>23015</v>
      </c>
      <c r="G22" s="27">
        <v>297</v>
      </c>
      <c r="H22" s="27">
        <v>279</v>
      </c>
      <c r="I22" s="27">
        <v>1023</v>
      </c>
      <c r="J22" s="27">
        <v>955</v>
      </c>
      <c r="K22" s="27">
        <v>3354</v>
      </c>
      <c r="L22" s="27">
        <v>3249</v>
      </c>
      <c r="M22" s="27">
        <v>15397</v>
      </c>
      <c r="N22" s="27">
        <v>14713</v>
      </c>
      <c r="O22" s="27">
        <v>1801</v>
      </c>
      <c r="P22" s="27">
        <v>3819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2086</v>
      </c>
      <c r="E23" s="27">
        <f t="shared" si="1"/>
        <v>1064</v>
      </c>
      <c r="F23" s="27">
        <f t="shared" si="2"/>
        <v>1022</v>
      </c>
      <c r="G23" s="27">
        <v>3</v>
      </c>
      <c r="H23" s="27">
        <v>4</v>
      </c>
      <c r="I23" s="27">
        <v>11</v>
      </c>
      <c r="J23" s="27">
        <v>4</v>
      </c>
      <c r="K23" s="27">
        <v>95</v>
      </c>
      <c r="L23" s="27">
        <v>94</v>
      </c>
      <c r="M23" s="27">
        <v>838</v>
      </c>
      <c r="N23" s="27">
        <v>746</v>
      </c>
      <c r="O23" s="27">
        <v>117</v>
      </c>
      <c r="P23" s="27">
        <v>174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36259</v>
      </c>
      <c r="E24" s="27">
        <f t="shared" si="1"/>
        <v>17282</v>
      </c>
      <c r="F24" s="27">
        <f t="shared" si="2"/>
        <v>18977</v>
      </c>
      <c r="G24" s="27">
        <v>139</v>
      </c>
      <c r="H24" s="27">
        <v>118</v>
      </c>
      <c r="I24" s="27">
        <v>685</v>
      </c>
      <c r="J24" s="27">
        <v>632</v>
      </c>
      <c r="K24" s="27">
        <v>2746</v>
      </c>
      <c r="L24" s="27">
        <v>2643</v>
      </c>
      <c r="M24" s="27">
        <v>12027</v>
      </c>
      <c r="N24" s="27">
        <v>11699</v>
      </c>
      <c r="O24" s="27">
        <v>1685</v>
      </c>
      <c r="P24" s="27">
        <v>3885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780</v>
      </c>
      <c r="E25" s="27">
        <f t="shared" si="1"/>
        <v>457</v>
      </c>
      <c r="F25" s="27">
        <f t="shared" si="2"/>
        <v>323</v>
      </c>
      <c r="G25" s="27">
        <v>1</v>
      </c>
      <c r="H25" s="27">
        <v>2</v>
      </c>
      <c r="I25" s="27">
        <v>2</v>
      </c>
      <c r="J25" s="27">
        <v>6</v>
      </c>
      <c r="K25" s="27">
        <v>32</v>
      </c>
      <c r="L25" s="27">
        <v>29</v>
      </c>
      <c r="M25" s="27">
        <v>377</v>
      </c>
      <c r="N25" s="27">
        <v>222</v>
      </c>
      <c r="O25" s="27">
        <v>45</v>
      </c>
      <c r="P25" s="27">
        <v>64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18236</v>
      </c>
      <c r="E26" s="27">
        <f t="shared" si="1"/>
        <v>8799</v>
      </c>
      <c r="F26" s="27">
        <f t="shared" si="2"/>
        <v>9437</v>
      </c>
      <c r="G26" s="27">
        <v>4</v>
      </c>
      <c r="H26" s="27">
        <v>6</v>
      </c>
      <c r="I26" s="27">
        <v>408</v>
      </c>
      <c r="J26" s="27">
        <v>358</v>
      </c>
      <c r="K26" s="27">
        <v>1222</v>
      </c>
      <c r="L26" s="27">
        <v>1176</v>
      </c>
      <c r="M26" s="27">
        <v>6338</v>
      </c>
      <c r="N26" s="27">
        <v>6150</v>
      </c>
      <c r="O26" s="27">
        <v>827</v>
      </c>
      <c r="P26" s="27">
        <v>1747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10237</v>
      </c>
      <c r="E27" s="27">
        <f t="shared" si="1"/>
        <v>4915</v>
      </c>
      <c r="F27" s="27">
        <f t="shared" si="2"/>
        <v>5322</v>
      </c>
      <c r="G27" s="27">
        <v>5</v>
      </c>
      <c r="H27" s="27">
        <v>6</v>
      </c>
      <c r="I27" s="27">
        <v>225</v>
      </c>
      <c r="J27" s="27">
        <v>232</v>
      </c>
      <c r="K27" s="27">
        <v>781</v>
      </c>
      <c r="L27" s="27">
        <v>779</v>
      </c>
      <c r="M27" s="27">
        <v>3485</v>
      </c>
      <c r="N27" s="27">
        <v>3551</v>
      </c>
      <c r="O27" s="27">
        <v>419</v>
      </c>
      <c r="P27" s="27">
        <v>754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30377</v>
      </c>
      <c r="E28" s="27">
        <f t="shared" si="1"/>
        <v>13821</v>
      </c>
      <c r="F28" s="27">
        <f t="shared" si="2"/>
        <v>16556</v>
      </c>
      <c r="G28" s="27">
        <v>168</v>
      </c>
      <c r="H28" s="27">
        <v>151</v>
      </c>
      <c r="I28" s="27">
        <v>827</v>
      </c>
      <c r="J28" s="27">
        <v>844</v>
      </c>
      <c r="K28" s="27">
        <v>2853</v>
      </c>
      <c r="L28" s="27">
        <v>2731</v>
      </c>
      <c r="M28" s="27">
        <v>9060</v>
      </c>
      <c r="N28" s="27">
        <v>10446</v>
      </c>
      <c r="O28" s="27">
        <v>913</v>
      </c>
      <c r="P28" s="27">
        <v>2384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25052</v>
      </c>
      <c r="E29" s="27">
        <f t="shared" si="1"/>
        <v>10686</v>
      </c>
      <c r="F29" s="27">
        <f t="shared" si="2"/>
        <v>14366</v>
      </c>
      <c r="G29" s="27">
        <v>260</v>
      </c>
      <c r="H29" s="27">
        <v>279</v>
      </c>
      <c r="I29" s="27">
        <v>816</v>
      </c>
      <c r="J29" s="27">
        <v>851</v>
      </c>
      <c r="K29" s="27">
        <v>2418</v>
      </c>
      <c r="L29" s="27">
        <v>2376</v>
      </c>
      <c r="M29" s="27">
        <v>6482</v>
      </c>
      <c r="N29" s="27">
        <v>9495</v>
      </c>
      <c r="O29" s="27">
        <v>710</v>
      </c>
      <c r="P29" s="27">
        <v>1365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91625</v>
      </c>
      <c r="E30" s="27">
        <f t="shared" si="1"/>
        <v>40439</v>
      </c>
      <c r="F30" s="27">
        <f t="shared" si="2"/>
        <v>51186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34987</v>
      </c>
      <c r="N30" s="27">
        <v>38187</v>
      </c>
      <c r="O30" s="27">
        <v>5452</v>
      </c>
      <c r="P30" s="27">
        <v>12999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69644</v>
      </c>
      <c r="E31" s="27">
        <f t="shared" si="1"/>
        <v>30516</v>
      </c>
      <c r="F31" s="27">
        <f t="shared" si="2"/>
        <v>39128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26469</v>
      </c>
      <c r="N31" s="27">
        <v>28909</v>
      </c>
      <c r="O31" s="27">
        <v>4047</v>
      </c>
      <c r="P31" s="27">
        <v>10219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18486</v>
      </c>
      <c r="E32" s="27">
        <f t="shared" si="1"/>
        <v>9536</v>
      </c>
      <c r="F32" s="27">
        <f t="shared" si="2"/>
        <v>8950</v>
      </c>
      <c r="G32" s="27">
        <v>385</v>
      </c>
      <c r="H32" s="27">
        <v>353</v>
      </c>
      <c r="I32" s="27">
        <v>1892</v>
      </c>
      <c r="J32" s="27">
        <v>1715</v>
      </c>
      <c r="K32" s="27">
        <v>7259</v>
      </c>
      <c r="L32" s="27">
        <v>6882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13697</v>
      </c>
      <c r="E33" s="27">
        <f t="shared" si="1"/>
        <v>7225</v>
      </c>
      <c r="F33" s="27">
        <f t="shared" si="2"/>
        <v>6472</v>
      </c>
      <c r="G33" s="27">
        <v>240</v>
      </c>
      <c r="H33" s="27">
        <v>210</v>
      </c>
      <c r="I33" s="27">
        <v>1299</v>
      </c>
      <c r="J33" s="27">
        <v>1307</v>
      </c>
      <c r="K33" s="27">
        <v>5686</v>
      </c>
      <c r="L33" s="27">
        <v>4955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13528</v>
      </c>
      <c r="E34" s="27">
        <f t="shared" si="1"/>
        <v>6936</v>
      </c>
      <c r="F34" s="27">
        <f t="shared" si="2"/>
        <v>6592</v>
      </c>
      <c r="G34" s="27">
        <v>274</v>
      </c>
      <c r="H34" s="27">
        <v>299</v>
      </c>
      <c r="I34" s="27">
        <v>1354</v>
      </c>
      <c r="J34" s="27">
        <v>1358</v>
      </c>
      <c r="K34" s="27">
        <v>5308</v>
      </c>
      <c r="L34" s="27">
        <v>4935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8443</v>
      </c>
      <c r="E35" s="27">
        <f t="shared" si="1"/>
        <v>4022</v>
      </c>
      <c r="F35" s="27">
        <f t="shared" si="2"/>
        <v>4421</v>
      </c>
      <c r="G35" s="27">
        <v>1</v>
      </c>
      <c r="H35" s="27">
        <v>1</v>
      </c>
      <c r="I35" s="27">
        <v>17</v>
      </c>
      <c r="J35" s="27">
        <v>13</v>
      </c>
      <c r="K35" s="27">
        <v>41</v>
      </c>
      <c r="L35" s="27">
        <v>42</v>
      </c>
      <c r="M35" s="27">
        <v>3227</v>
      </c>
      <c r="N35" s="27">
        <v>3428</v>
      </c>
      <c r="O35" s="27">
        <v>736</v>
      </c>
      <c r="P35" s="27">
        <v>937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13867</v>
      </c>
      <c r="E36" s="27">
        <f t="shared" si="1"/>
        <v>6666</v>
      </c>
      <c r="F36" s="27">
        <f t="shared" si="2"/>
        <v>7201</v>
      </c>
      <c r="G36" s="27">
        <v>58</v>
      </c>
      <c r="H36" s="27">
        <v>58</v>
      </c>
      <c r="I36" s="27">
        <v>315</v>
      </c>
      <c r="J36" s="27">
        <v>270</v>
      </c>
      <c r="K36" s="27">
        <v>1125</v>
      </c>
      <c r="L36" s="27">
        <v>1045</v>
      </c>
      <c r="M36" s="27">
        <v>4488</v>
      </c>
      <c r="N36" s="27">
        <v>4418</v>
      </c>
      <c r="O36" s="27">
        <v>680</v>
      </c>
      <c r="P36" s="27">
        <v>1410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12674</v>
      </c>
      <c r="E37" s="27">
        <f t="shared" si="1"/>
        <v>5503</v>
      </c>
      <c r="F37" s="27">
        <f t="shared" si="2"/>
        <v>7171</v>
      </c>
      <c r="G37" s="27">
        <v>27</v>
      </c>
      <c r="H37" s="27">
        <v>35</v>
      </c>
      <c r="I37" s="27">
        <v>422</v>
      </c>
      <c r="J37" s="27">
        <v>398</v>
      </c>
      <c r="K37" s="27">
        <v>1268</v>
      </c>
      <c r="L37" s="27">
        <v>1256</v>
      </c>
      <c r="M37" s="27">
        <v>3502</v>
      </c>
      <c r="N37" s="27">
        <v>4927</v>
      </c>
      <c r="O37" s="27">
        <v>284</v>
      </c>
      <c r="P37" s="27">
        <v>555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4168</v>
      </c>
      <c r="E38" s="27">
        <f t="shared" si="1"/>
        <v>1632</v>
      </c>
      <c r="F38" s="27">
        <f t="shared" si="2"/>
        <v>2536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1334</v>
      </c>
      <c r="N38" s="27">
        <v>1861</v>
      </c>
      <c r="O38" s="27">
        <v>298</v>
      </c>
      <c r="P38" s="27">
        <v>675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2594</v>
      </c>
      <c r="E39" s="27">
        <f t="shared" si="1"/>
        <v>1501</v>
      </c>
      <c r="F39" s="27">
        <f t="shared" si="2"/>
        <v>1093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1269</v>
      </c>
      <c r="N39" s="27">
        <v>924</v>
      </c>
      <c r="O39" s="27">
        <v>232</v>
      </c>
      <c r="P39" s="27">
        <v>169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119</v>
      </c>
      <c r="D40" s="26">
        <f t="shared" si="0"/>
        <v>4666</v>
      </c>
      <c r="E40" s="27">
        <f t="shared" si="1"/>
        <v>2151</v>
      </c>
      <c r="F40" s="27">
        <f t="shared" si="2"/>
        <v>2515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1897</v>
      </c>
      <c r="N40" s="27">
        <v>1800</v>
      </c>
      <c r="O40" s="27">
        <v>254</v>
      </c>
      <c r="P40" s="27">
        <v>715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120</v>
      </c>
      <c r="D41" s="26">
        <f t="shared" si="0"/>
        <v>370</v>
      </c>
      <c r="E41" s="27">
        <f t="shared" si="1"/>
        <v>218</v>
      </c>
      <c r="F41" s="27">
        <f t="shared" si="2"/>
        <v>152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203</v>
      </c>
      <c r="N41" s="27">
        <v>133</v>
      </c>
      <c r="O41" s="27">
        <v>15</v>
      </c>
      <c r="P41" s="27">
        <v>19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4800</v>
      </c>
      <c r="E42" s="27">
        <f t="shared" si="1"/>
        <v>2148</v>
      </c>
      <c r="F42" s="27">
        <f t="shared" si="2"/>
        <v>2652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1855</v>
      </c>
      <c r="N42" s="27">
        <v>1981</v>
      </c>
      <c r="O42" s="27">
        <v>293</v>
      </c>
      <c r="P42" s="27">
        <v>671</v>
      </c>
      <c r="S42" s="29"/>
      <c r="T42" s="29"/>
    </row>
    <row r="43" spans="1:20" s="28" customFormat="1" ht="17.100000000000001" customHeight="1">
      <c r="A43" s="24">
        <v>23</v>
      </c>
      <c r="B43" s="38" t="s">
        <v>118</v>
      </c>
      <c r="C43" s="25" t="s">
        <v>117</v>
      </c>
      <c r="D43" s="26">
        <f t="shared" si="0"/>
        <v>3933</v>
      </c>
      <c r="E43" s="27">
        <f t="shared" si="1"/>
        <v>2450</v>
      </c>
      <c r="F43" s="27">
        <f t="shared" si="2"/>
        <v>1483</v>
      </c>
      <c r="G43" s="27">
        <v>8</v>
      </c>
      <c r="H43" s="27">
        <v>9</v>
      </c>
      <c r="I43" s="27">
        <v>32</v>
      </c>
      <c r="J43" s="27">
        <v>28</v>
      </c>
      <c r="K43" s="27">
        <v>144</v>
      </c>
      <c r="L43" s="27">
        <v>134</v>
      </c>
      <c r="M43" s="27">
        <v>2188</v>
      </c>
      <c r="N43" s="27">
        <v>1220</v>
      </c>
      <c r="O43" s="27">
        <v>78</v>
      </c>
      <c r="P43" s="27">
        <v>92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431397</v>
      </c>
      <c r="E44" s="21">
        <f t="shared" ref="E44:E51" si="5">G44+I44+K44+M44+O44</f>
        <v>200126</v>
      </c>
      <c r="F44" s="21">
        <f t="shared" ref="F44:F51" si="6">H44+J44+L44+N44+P44</f>
        <v>231271</v>
      </c>
      <c r="G44" s="21">
        <f>SUM(G45:G51)</f>
        <v>1870</v>
      </c>
      <c r="H44" s="21">
        <f t="shared" ref="H44:P44" si="7">SUM(H45:H51)</f>
        <v>1810</v>
      </c>
      <c r="I44" s="21">
        <f t="shared" si="7"/>
        <v>9328</v>
      </c>
      <c r="J44" s="21">
        <f t="shared" si="7"/>
        <v>8971</v>
      </c>
      <c r="K44" s="21">
        <f t="shared" si="7"/>
        <v>34332</v>
      </c>
      <c r="L44" s="21">
        <f t="shared" si="7"/>
        <v>32326</v>
      </c>
      <c r="M44" s="21">
        <f t="shared" si="7"/>
        <v>135669</v>
      </c>
      <c r="N44" s="21">
        <f t="shared" si="7"/>
        <v>145476</v>
      </c>
      <c r="O44" s="21">
        <f t="shared" si="7"/>
        <v>18927</v>
      </c>
      <c r="P44" s="21">
        <f t="shared" si="7"/>
        <v>42688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0</v>
      </c>
      <c r="E46" s="27">
        <f t="shared" si="5"/>
        <v>0</v>
      </c>
      <c r="F46" s="27">
        <f t="shared" si="6"/>
        <v>0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404118</v>
      </c>
      <c r="E48" s="27">
        <f t="shared" si="5"/>
        <v>187640</v>
      </c>
      <c r="F48" s="27">
        <f t="shared" si="6"/>
        <v>216478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2020'!F27+'Прил. 11 СОГАЗ 2020'!F39+'Прил. 11 СОГАЗ 2020'!F41+'Прил. 11 СОГАЗ 2020'!F33+'Прил. 11 СОГАЗ 2020'!F34+'Прил. 11 СОГАЗ 2020'!F35+'Прил. 11 СОГАЗ 2020'!F38</f>
        <v>1780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2020'!G27+'Прил. 11 СОГАЗ 2020'!G39+'Прил. 11 СОГАЗ 2020'!G41+'Прил. 11 СОГАЗ 2020'!G33+'Прил. 11 СОГАЗ 2020'!G34+'Прил. 11 СОГАЗ 2020'!G35+'Прил. 11 СОГАЗ 2020'!G38</f>
        <v>1719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2020'!H27+'Прил. 11 СОГАЗ 2020'!H39+'Прил. 11 СОГАЗ 2020'!H41+'Прил. 11 СОГАЗ 2020'!H33+'Прил. 11 СОГАЗ 2020'!H34+'Прил. 11 СОГАЗ 2020'!H35+'Прил. 11 СОГАЗ 2020'!H38</f>
        <v>8569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2020'!I27+'Прил. 11 СОГАЗ 2020'!I39+'Прил. 11 СОГАЗ 2020'!I41+'Прил. 11 СОГАЗ 2020'!I33+'Прил. 11 СОГАЗ 2020'!I34+'Прил. 11 СОГАЗ 2020'!I35+'Прил. 11 СОГАЗ 2020'!I38</f>
        <v>8292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2020'!J27+'Прил. 11 СОГАЗ 2020'!J39+'Прил. 11 СОГАЗ 2020'!J41+'Прил. 11 СОГАЗ 2020'!J33+'Прил. 11 СОГАЗ 2020'!J34+'Прил. 11 СОГАЗ 2020'!J35+'Прил. 11 СОГАЗ 2020'!J38</f>
        <v>31854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2020'!K27+'Прил. 11 СОГАЗ 2020'!K39+'Прил. 11 СОГАЗ 2020'!K41+'Прил. 11 СОГАЗ 2020'!K33+'Прил. 11 СОГАЗ 2020'!K34+'Прил. 11 СОГАЗ 2020'!K35+'Прил. 11 СОГАЗ 2020'!K38</f>
        <v>29936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2020'!L27+'Прил. 11 СОГАЗ 2020'!L39+'Прил. 11 СОГАЗ 2020'!L41+'Прил. 11 СОГАЗ 2020'!L33+'Прил. 11 СОГАЗ 2020'!L34+'Прил. 11 СОГАЗ 2020'!L35+'Прил. 11 СОГАЗ 2020'!L38</f>
        <v>127477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2020'!M27+'Прил. 11 СОГАЗ 2020'!M39+'Прил. 11 СОГАЗ 2020'!M41+'Прил. 11 СОГАЗ 2020'!M33+'Прил. 11 СОГАЗ 2020'!M34+'Прил. 11 СОГАЗ 2020'!M35+'Прил. 11 СОГАЗ 2020'!M38</f>
        <v>135827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2020'!N27+'Прил. 11 СОГАЗ 2020'!N39+'Прил. 11 СОГАЗ 2020'!N41+'Прил. 11 СОГАЗ 2020'!N33+'Прил. 11 СОГАЗ 2020'!N34+'Прил. 11 СОГАЗ 2020'!N35+'Прил. 11 СОГАЗ 2020'!N38</f>
        <v>17960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2020'!O27+'Прил. 11 СОГАЗ 2020'!O39+'Прил. 11 СОГАЗ 2020'!O41+'Прил. 11 СОГАЗ 2020'!O33+'Прил. 11 СОГАЗ 2020'!O34+'Прил. 11 СОГАЗ 2020'!O35+'Прил. 11 СОГАЗ 2020'!O38</f>
        <v>40704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13922</v>
      </c>
      <c r="E49" s="27">
        <f t="shared" si="5"/>
        <v>6657</v>
      </c>
      <c r="F49" s="27">
        <f t="shared" si="6"/>
        <v>7265</v>
      </c>
      <c r="G49" s="26">
        <f>'Прил. 11 СОГАЗ 2020'!F36</f>
        <v>59</v>
      </c>
      <c r="H49" s="26">
        <f>'Прил. 11 СОГАЗ 2020'!G36</f>
        <v>57</v>
      </c>
      <c r="I49" s="26">
        <f>'Прил. 11 СОГАЗ 2020'!H36</f>
        <v>319</v>
      </c>
      <c r="J49" s="26">
        <f>'Прил. 11 СОГАЗ 2020'!I36</f>
        <v>271</v>
      </c>
      <c r="K49" s="26">
        <f>'Прил. 11 СОГАЗ 2020'!J36</f>
        <v>1141</v>
      </c>
      <c r="L49" s="26">
        <f>'Прил. 11 СОГАЗ 2020'!K36</f>
        <v>1070</v>
      </c>
      <c r="M49" s="26">
        <f>'Прил. 11 СОГАЗ 2020'!L36</f>
        <v>4460</v>
      </c>
      <c r="N49" s="26">
        <f>'Прил. 11 СОГАЗ 2020'!M36</f>
        <v>4456</v>
      </c>
      <c r="O49" s="26">
        <f>'Прил. 11 СОГАЗ 2020'!N36</f>
        <v>678</v>
      </c>
      <c r="P49" s="26">
        <f>'Прил. 11 СОГАЗ 2020'!O36</f>
        <v>1411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13357</v>
      </c>
      <c r="E50" s="27">
        <f t="shared" si="5"/>
        <v>5829</v>
      </c>
      <c r="F50" s="27">
        <f t="shared" si="6"/>
        <v>7528</v>
      </c>
      <c r="G50" s="26">
        <f>'Прил. 11 СОГАЗ 2020'!F29+'Прил. 11 СОГАЗ 2020'!F30+'Прил. 11 СОГАЗ 2020'!F31+'Прил. 11 СОГАЗ 2020'!F32+'Прил. 11 СОГАЗ 2020'!F24</f>
        <v>31</v>
      </c>
      <c r="H50" s="26">
        <f>'Прил. 11 СОГАЗ 2020'!G29+'Прил. 11 СОГАЗ 2020'!G30+'Прил. 11 СОГАЗ 2020'!G31+'Прил. 11 СОГАЗ 2020'!G32+'Прил. 11 СОГАЗ 2020'!G24</f>
        <v>34</v>
      </c>
      <c r="I50" s="26">
        <f>'Прил. 11 СОГАЗ 2020'!H29+'Прил. 11 СОГАЗ 2020'!H30+'Прил. 11 СОГАЗ 2020'!H31+'Прил. 11 СОГАЗ 2020'!H32+'Прил. 11 СОГАЗ 2020'!H24</f>
        <v>440</v>
      </c>
      <c r="J50" s="26">
        <f>'Прил. 11 СОГАЗ 2020'!I29+'Прил. 11 СОГАЗ 2020'!I30+'Прил. 11 СОГАЗ 2020'!I31+'Прил. 11 СОГАЗ 2020'!I32+'Прил. 11 СОГАЗ 2020'!I24</f>
        <v>408</v>
      </c>
      <c r="K50" s="26">
        <f>'Прил. 11 СОГАЗ 2020'!J29+'Прил. 11 СОГАЗ 2020'!J30+'Прил. 11 СОГАЗ 2020'!J31+'Прил. 11 СОГАЗ 2020'!J32+'Прил. 11 СОГАЗ 2020'!J24</f>
        <v>1337</v>
      </c>
      <c r="L50" s="26">
        <f>'Прил. 11 СОГАЗ 2020'!K29+'Прил. 11 СОГАЗ 2020'!K30+'Прил. 11 СОГАЗ 2020'!K31+'Прил. 11 СОГАЗ 2020'!K32+'Прил. 11 СОГАЗ 2020'!K24</f>
        <v>1320</v>
      </c>
      <c r="M50" s="26">
        <f>'Прил. 11 СОГАЗ 2020'!L29+'Прил. 11 СОГАЗ 2020'!L30+'Прил. 11 СОГАЗ 2020'!L31+'Прил. 11 СОГАЗ 2020'!L32+'Прил. 11 СОГАЗ 2020'!L24</f>
        <v>3732</v>
      </c>
      <c r="N50" s="26">
        <f>'Прил. 11 СОГАЗ 2020'!M29+'Прил. 11 СОГАЗ 2020'!M30+'Прил. 11 СОГАЗ 2020'!M31+'Прил. 11 СОГАЗ 2020'!M32+'Прил. 11 СОГАЗ 2020'!M24</f>
        <v>5193</v>
      </c>
      <c r="O50" s="26">
        <f>'Прил. 11 СОГАЗ 2020'!N29+'Прил. 11 СОГАЗ 2020'!N30+'Прил. 11 СОГАЗ 2020'!N31+'Прил. 11 СОГАЗ 2020'!N32+'Прил. 11 СОГАЗ 2020'!N24</f>
        <v>289</v>
      </c>
      <c r="P50" s="26">
        <f>'Прил. 11 СОГАЗ 2020'!O29+'Прил. 11 СОГАЗ 2020'!O30+'Прил. 11 СОГАЗ 2020'!O31+'Прил. 11 СОГАЗ 2020'!O32+'Прил. 11 СОГАЗ 2020'!O24</f>
        <v>573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121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s="9" customFormat="1" ht="39" customHeight="1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s="9" customFormat="1" ht="20.25">
      <c r="F10" s="10" t="s">
        <v>7</v>
      </c>
      <c r="G10" s="89" t="s">
        <v>124</v>
      </c>
      <c r="H10" s="89"/>
      <c r="I10" s="89"/>
      <c r="J10" s="89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81" t="s">
        <v>72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6" s="13" customFormat="1" ht="15.75">
      <c r="D13" s="82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83" t="s">
        <v>9</v>
      </c>
      <c r="B15" s="76" t="s">
        <v>48</v>
      </c>
      <c r="C15" s="83" t="s">
        <v>10</v>
      </c>
      <c r="D15" s="83" t="s">
        <v>11</v>
      </c>
      <c r="E15" s="64" t="s">
        <v>12</v>
      </c>
      <c r="F15" s="65"/>
      <c r="G15" s="86" t="s">
        <v>13</v>
      </c>
      <c r="H15" s="87"/>
      <c r="I15" s="87"/>
      <c r="J15" s="87"/>
      <c r="K15" s="87"/>
      <c r="L15" s="87"/>
      <c r="M15" s="87"/>
      <c r="N15" s="87"/>
      <c r="O15" s="87"/>
      <c r="P15" s="88"/>
    </row>
    <row r="16" spans="1:16" s="14" customFormat="1" ht="35.25" customHeight="1">
      <c r="A16" s="84"/>
      <c r="B16" s="77"/>
      <c r="C16" s="84"/>
      <c r="D16" s="84"/>
      <c r="E16" s="66"/>
      <c r="F16" s="67"/>
      <c r="G16" s="71" t="s">
        <v>14</v>
      </c>
      <c r="H16" s="72"/>
      <c r="I16" s="72"/>
      <c r="J16" s="72"/>
      <c r="K16" s="72"/>
      <c r="L16" s="73"/>
      <c r="M16" s="71" t="s">
        <v>15</v>
      </c>
      <c r="N16" s="73"/>
      <c r="O16" s="74" t="s">
        <v>16</v>
      </c>
      <c r="P16" s="75"/>
    </row>
    <row r="17" spans="1:20" s="14" customFormat="1" ht="31.5" customHeight="1">
      <c r="A17" s="84"/>
      <c r="B17" s="77"/>
      <c r="C17" s="84"/>
      <c r="D17" s="84"/>
      <c r="E17" s="68"/>
      <c r="F17" s="69"/>
      <c r="G17" s="74" t="s">
        <v>17</v>
      </c>
      <c r="H17" s="75"/>
      <c r="I17" s="74" t="s">
        <v>18</v>
      </c>
      <c r="J17" s="75"/>
      <c r="K17" s="74" t="s">
        <v>19</v>
      </c>
      <c r="L17" s="75"/>
      <c r="M17" s="15" t="s">
        <v>113</v>
      </c>
      <c r="N17" s="15" t="s">
        <v>114</v>
      </c>
      <c r="O17" s="15" t="s">
        <v>115</v>
      </c>
      <c r="P17" s="15" t="s">
        <v>116</v>
      </c>
    </row>
    <row r="18" spans="1:20" s="14" customFormat="1">
      <c r="A18" s="85"/>
      <c r="B18" s="78"/>
      <c r="C18" s="85"/>
      <c r="D18" s="8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271441</v>
      </c>
      <c r="E20" s="21">
        <f t="shared" ref="E20:E43" si="1">G20+I20+K20+M20+O20</f>
        <v>124532</v>
      </c>
      <c r="F20" s="21">
        <f t="shared" ref="F20:F43" si="2">H20+J20+L20+N20+P20</f>
        <v>146909</v>
      </c>
      <c r="G20" s="21">
        <f t="shared" ref="G20:P20" si="3">SUM(G21:G43)</f>
        <v>1022</v>
      </c>
      <c r="H20" s="21">
        <f t="shared" si="3"/>
        <v>985</v>
      </c>
      <c r="I20" s="21">
        <f t="shared" si="3"/>
        <v>5561</v>
      </c>
      <c r="J20" s="21">
        <f t="shared" si="3"/>
        <v>5137</v>
      </c>
      <c r="K20" s="21">
        <f t="shared" si="3"/>
        <v>23095</v>
      </c>
      <c r="L20" s="21">
        <f t="shared" si="3"/>
        <v>21819</v>
      </c>
      <c r="M20" s="21">
        <f t="shared" si="3"/>
        <v>83283</v>
      </c>
      <c r="N20" s="21">
        <f t="shared" si="3"/>
        <v>90559</v>
      </c>
      <c r="O20" s="21">
        <f t="shared" si="3"/>
        <v>11571</v>
      </c>
      <c r="P20" s="21">
        <f t="shared" si="3"/>
        <v>28409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347</v>
      </c>
      <c r="E21" s="27">
        <f t="shared" si="1"/>
        <v>75</v>
      </c>
      <c r="F21" s="27">
        <f t="shared" si="2"/>
        <v>272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65</v>
      </c>
      <c r="N21" s="27">
        <v>255</v>
      </c>
      <c r="O21" s="27">
        <v>10</v>
      </c>
      <c r="P21" s="27">
        <v>17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32593</v>
      </c>
      <c r="E22" s="27">
        <f t="shared" si="1"/>
        <v>14535</v>
      </c>
      <c r="F22" s="27">
        <f t="shared" si="2"/>
        <v>18058</v>
      </c>
      <c r="G22" s="27">
        <v>3</v>
      </c>
      <c r="H22" s="27">
        <v>5</v>
      </c>
      <c r="I22" s="27">
        <v>549</v>
      </c>
      <c r="J22" s="27">
        <v>551</v>
      </c>
      <c r="K22" s="27">
        <v>3007</v>
      </c>
      <c r="L22" s="27">
        <v>2738</v>
      </c>
      <c r="M22" s="27">
        <v>9322</v>
      </c>
      <c r="N22" s="27">
        <v>10019</v>
      </c>
      <c r="O22" s="27">
        <v>1654</v>
      </c>
      <c r="P22" s="27">
        <v>4745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39708</v>
      </c>
      <c r="E23" s="27">
        <f t="shared" si="1"/>
        <v>17503</v>
      </c>
      <c r="F23" s="27">
        <f t="shared" si="2"/>
        <v>22205</v>
      </c>
      <c r="G23" s="27">
        <v>170</v>
      </c>
      <c r="H23" s="27">
        <v>160</v>
      </c>
      <c r="I23" s="27">
        <v>856</v>
      </c>
      <c r="J23" s="27">
        <v>847</v>
      </c>
      <c r="K23" s="27">
        <v>3566</v>
      </c>
      <c r="L23" s="27">
        <v>3284</v>
      </c>
      <c r="M23" s="27">
        <v>10681</v>
      </c>
      <c r="N23" s="27">
        <v>12534</v>
      </c>
      <c r="O23" s="27">
        <v>2230</v>
      </c>
      <c r="P23" s="27">
        <v>5380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6420</v>
      </c>
      <c r="E24" s="27">
        <f t="shared" si="1"/>
        <v>3111</v>
      </c>
      <c r="F24" s="27">
        <f t="shared" si="2"/>
        <v>3309</v>
      </c>
      <c r="G24" s="27">
        <v>22</v>
      </c>
      <c r="H24" s="27">
        <v>21</v>
      </c>
      <c r="I24" s="27">
        <v>169</v>
      </c>
      <c r="J24" s="27">
        <v>158</v>
      </c>
      <c r="K24" s="27">
        <v>632</v>
      </c>
      <c r="L24" s="27">
        <v>591</v>
      </c>
      <c r="M24" s="27">
        <v>2161</v>
      </c>
      <c r="N24" s="27">
        <v>2273</v>
      </c>
      <c r="O24" s="27">
        <v>127</v>
      </c>
      <c r="P24" s="27">
        <v>266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8572</v>
      </c>
      <c r="E25" s="27">
        <f t="shared" si="1"/>
        <v>3985</v>
      </c>
      <c r="F25" s="27">
        <f t="shared" si="2"/>
        <v>4587</v>
      </c>
      <c r="G25" s="27">
        <v>29</v>
      </c>
      <c r="H25" s="27">
        <v>27</v>
      </c>
      <c r="I25" s="27">
        <v>153</v>
      </c>
      <c r="J25" s="27">
        <v>167</v>
      </c>
      <c r="K25" s="27">
        <v>725</v>
      </c>
      <c r="L25" s="27">
        <v>672</v>
      </c>
      <c r="M25" s="27">
        <v>2636</v>
      </c>
      <c r="N25" s="27">
        <v>2632</v>
      </c>
      <c r="O25" s="27">
        <v>442</v>
      </c>
      <c r="P25" s="27">
        <v>1089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42397</v>
      </c>
      <c r="E26" s="27">
        <f t="shared" si="1"/>
        <v>19199</v>
      </c>
      <c r="F26" s="27">
        <f t="shared" si="2"/>
        <v>23198</v>
      </c>
      <c r="G26" s="27">
        <v>227</v>
      </c>
      <c r="H26" s="27">
        <v>201</v>
      </c>
      <c r="I26" s="27">
        <v>787</v>
      </c>
      <c r="J26" s="27">
        <v>669</v>
      </c>
      <c r="K26" s="27">
        <v>3560</v>
      </c>
      <c r="L26" s="27">
        <v>3334</v>
      </c>
      <c r="M26" s="27">
        <v>12589</v>
      </c>
      <c r="N26" s="27">
        <v>13710</v>
      </c>
      <c r="O26" s="27">
        <v>2036</v>
      </c>
      <c r="P26" s="27">
        <v>5284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15675</v>
      </c>
      <c r="E27" s="27">
        <f t="shared" si="1"/>
        <v>6853</v>
      </c>
      <c r="F27" s="27">
        <f t="shared" si="2"/>
        <v>8822</v>
      </c>
      <c r="G27" s="27">
        <v>95</v>
      </c>
      <c r="H27" s="27">
        <v>90</v>
      </c>
      <c r="I27" s="27">
        <v>324</v>
      </c>
      <c r="J27" s="27">
        <v>273</v>
      </c>
      <c r="K27" s="27">
        <v>1459</v>
      </c>
      <c r="L27" s="27">
        <v>1333</v>
      </c>
      <c r="M27" s="27">
        <v>4339</v>
      </c>
      <c r="N27" s="27">
        <v>5236</v>
      </c>
      <c r="O27" s="27">
        <v>636</v>
      </c>
      <c r="P27" s="27">
        <v>1890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288</v>
      </c>
      <c r="E28" s="27">
        <f t="shared" si="1"/>
        <v>215</v>
      </c>
      <c r="F28" s="27">
        <f t="shared" si="2"/>
        <v>73</v>
      </c>
      <c r="G28" s="27">
        <v>2</v>
      </c>
      <c r="H28" s="27">
        <v>1</v>
      </c>
      <c r="I28" s="27">
        <v>1</v>
      </c>
      <c r="J28" s="27">
        <v>1</v>
      </c>
      <c r="K28" s="27">
        <v>6</v>
      </c>
      <c r="L28" s="27">
        <v>12</v>
      </c>
      <c r="M28" s="27">
        <v>203</v>
      </c>
      <c r="N28" s="27">
        <v>55</v>
      </c>
      <c r="O28" s="27">
        <v>3</v>
      </c>
      <c r="P28" s="27">
        <v>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20932</v>
      </c>
      <c r="E29" s="27">
        <f t="shared" si="1"/>
        <v>9125</v>
      </c>
      <c r="F29" s="27">
        <f t="shared" si="2"/>
        <v>11807</v>
      </c>
      <c r="G29" s="27">
        <v>26</v>
      </c>
      <c r="H29" s="27">
        <v>22</v>
      </c>
      <c r="I29" s="27">
        <v>517</v>
      </c>
      <c r="J29" s="27">
        <v>499</v>
      </c>
      <c r="K29" s="27">
        <v>2320</v>
      </c>
      <c r="L29" s="27">
        <v>2306</v>
      </c>
      <c r="M29" s="27">
        <v>5657</v>
      </c>
      <c r="N29" s="27">
        <v>7475</v>
      </c>
      <c r="O29" s="27">
        <v>605</v>
      </c>
      <c r="P29" s="27">
        <v>1505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24242</v>
      </c>
      <c r="E30" s="27">
        <f t="shared" si="1"/>
        <v>11148</v>
      </c>
      <c r="F30" s="27">
        <f t="shared" si="2"/>
        <v>13094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10059</v>
      </c>
      <c r="N30" s="27">
        <v>10836</v>
      </c>
      <c r="O30" s="27">
        <v>1089</v>
      </c>
      <c r="P30" s="27">
        <v>2258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21803</v>
      </c>
      <c r="E31" s="27">
        <f t="shared" si="1"/>
        <v>9818</v>
      </c>
      <c r="F31" s="27">
        <f t="shared" si="2"/>
        <v>11985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8710</v>
      </c>
      <c r="N31" s="27">
        <v>9106</v>
      </c>
      <c r="O31" s="27">
        <v>1108</v>
      </c>
      <c r="P31" s="27">
        <v>2879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4548</v>
      </c>
      <c r="E32" s="27">
        <f t="shared" si="1"/>
        <v>2293</v>
      </c>
      <c r="F32" s="27">
        <f t="shared" si="2"/>
        <v>2255</v>
      </c>
      <c r="G32" s="27">
        <v>87</v>
      </c>
      <c r="H32" s="27">
        <v>113</v>
      </c>
      <c r="I32" s="27">
        <v>559</v>
      </c>
      <c r="J32" s="27">
        <v>494</v>
      </c>
      <c r="K32" s="27">
        <v>1647</v>
      </c>
      <c r="L32" s="27">
        <v>1648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3298</v>
      </c>
      <c r="E33" s="27">
        <f t="shared" si="1"/>
        <v>1642</v>
      </c>
      <c r="F33" s="27">
        <f t="shared" si="2"/>
        <v>1656</v>
      </c>
      <c r="G33" s="27">
        <v>56</v>
      </c>
      <c r="H33" s="27">
        <v>66</v>
      </c>
      <c r="I33" s="27">
        <v>392</v>
      </c>
      <c r="J33" s="27">
        <v>345</v>
      </c>
      <c r="K33" s="27">
        <v>1194</v>
      </c>
      <c r="L33" s="27">
        <v>1245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3258</v>
      </c>
      <c r="E34" s="27">
        <f t="shared" si="1"/>
        <v>1669</v>
      </c>
      <c r="F34" s="27">
        <f t="shared" si="2"/>
        <v>1589</v>
      </c>
      <c r="G34" s="27">
        <v>67</v>
      </c>
      <c r="H34" s="27">
        <v>68</v>
      </c>
      <c r="I34" s="27">
        <v>354</v>
      </c>
      <c r="J34" s="27">
        <v>331</v>
      </c>
      <c r="K34" s="27">
        <v>1248</v>
      </c>
      <c r="L34" s="27">
        <v>1190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2674</v>
      </c>
      <c r="E35" s="27">
        <f t="shared" si="1"/>
        <v>1291</v>
      </c>
      <c r="F35" s="27">
        <f t="shared" si="2"/>
        <v>1383</v>
      </c>
      <c r="G35" s="27">
        <v>7</v>
      </c>
      <c r="H35" s="27">
        <v>5</v>
      </c>
      <c r="I35" s="27">
        <v>12</v>
      </c>
      <c r="J35" s="27">
        <v>17</v>
      </c>
      <c r="K35" s="27">
        <v>77</v>
      </c>
      <c r="L35" s="27">
        <v>66</v>
      </c>
      <c r="M35" s="27">
        <v>1012</v>
      </c>
      <c r="N35" s="27">
        <v>1091</v>
      </c>
      <c r="O35" s="27">
        <v>183</v>
      </c>
      <c r="P35" s="27">
        <v>204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2704</v>
      </c>
      <c r="E36" s="27">
        <f t="shared" si="1"/>
        <v>1176</v>
      </c>
      <c r="F36" s="27">
        <f t="shared" si="2"/>
        <v>1528</v>
      </c>
      <c r="G36" s="27">
        <v>2</v>
      </c>
      <c r="H36" s="27">
        <v>0</v>
      </c>
      <c r="I36" s="27">
        <v>8</v>
      </c>
      <c r="J36" s="27">
        <v>3</v>
      </c>
      <c r="K36" s="27">
        <v>266</v>
      </c>
      <c r="L36" s="27">
        <v>219</v>
      </c>
      <c r="M36" s="27">
        <v>758</v>
      </c>
      <c r="N36" s="27">
        <v>934</v>
      </c>
      <c r="O36" s="27">
        <v>142</v>
      </c>
      <c r="P36" s="27">
        <v>372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27787</v>
      </c>
      <c r="E37" s="27">
        <f t="shared" si="1"/>
        <v>12624</v>
      </c>
      <c r="F37" s="27">
        <f t="shared" si="2"/>
        <v>15163</v>
      </c>
      <c r="G37" s="27">
        <v>224</v>
      </c>
      <c r="H37" s="27">
        <v>199</v>
      </c>
      <c r="I37" s="27">
        <v>823</v>
      </c>
      <c r="J37" s="27">
        <v>740</v>
      </c>
      <c r="K37" s="27">
        <v>3303</v>
      </c>
      <c r="L37" s="27">
        <v>3074</v>
      </c>
      <c r="M37" s="27">
        <v>7648</v>
      </c>
      <c r="N37" s="27">
        <v>9832</v>
      </c>
      <c r="O37" s="27">
        <v>626</v>
      </c>
      <c r="P37" s="27">
        <v>1318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1829</v>
      </c>
      <c r="E38" s="27">
        <f t="shared" si="1"/>
        <v>609</v>
      </c>
      <c r="F38" s="27">
        <f t="shared" si="2"/>
        <v>1220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478</v>
      </c>
      <c r="N38" s="27">
        <v>846</v>
      </c>
      <c r="O38" s="27">
        <v>131</v>
      </c>
      <c r="P38" s="27">
        <v>374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851</v>
      </c>
      <c r="E39" s="27">
        <f t="shared" si="1"/>
        <v>473</v>
      </c>
      <c r="F39" s="27">
        <f t="shared" si="2"/>
        <v>378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424</v>
      </c>
      <c r="N39" s="27">
        <v>341</v>
      </c>
      <c r="O39" s="27">
        <v>49</v>
      </c>
      <c r="P39" s="27">
        <v>37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119</v>
      </c>
      <c r="D40" s="26">
        <f t="shared" si="0"/>
        <v>855</v>
      </c>
      <c r="E40" s="27">
        <f t="shared" si="1"/>
        <v>424</v>
      </c>
      <c r="F40" s="27">
        <f t="shared" si="2"/>
        <v>431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395</v>
      </c>
      <c r="N40" s="27">
        <v>339</v>
      </c>
      <c r="O40" s="27">
        <v>29</v>
      </c>
      <c r="P40" s="27">
        <v>92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120</v>
      </c>
      <c r="D41" s="26">
        <f t="shared" si="0"/>
        <v>5580</v>
      </c>
      <c r="E41" s="27">
        <f t="shared" si="1"/>
        <v>3184</v>
      </c>
      <c r="F41" s="27">
        <f t="shared" si="2"/>
        <v>2396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2820</v>
      </c>
      <c r="N41" s="27">
        <v>1836</v>
      </c>
      <c r="O41" s="27">
        <v>364</v>
      </c>
      <c r="P41" s="27">
        <v>560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1213</v>
      </c>
      <c r="E42" s="27">
        <f t="shared" si="1"/>
        <v>577</v>
      </c>
      <c r="F42" s="27">
        <f t="shared" si="2"/>
        <v>636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503</v>
      </c>
      <c r="N42" s="27">
        <v>532</v>
      </c>
      <c r="O42" s="27">
        <v>74</v>
      </c>
      <c r="P42" s="27">
        <v>104</v>
      </c>
      <c r="S42" s="29"/>
      <c r="T42" s="29"/>
    </row>
    <row r="43" spans="1:20" s="28" customFormat="1" ht="17.100000000000001" customHeight="1">
      <c r="A43" s="24">
        <v>23</v>
      </c>
      <c r="B43" s="38" t="s">
        <v>118</v>
      </c>
      <c r="C43" s="25" t="s">
        <v>117</v>
      </c>
      <c r="D43" s="26">
        <f t="shared" si="0"/>
        <v>3867</v>
      </c>
      <c r="E43" s="27">
        <f t="shared" si="1"/>
        <v>3003</v>
      </c>
      <c r="F43" s="27">
        <f t="shared" si="2"/>
        <v>864</v>
      </c>
      <c r="G43" s="27">
        <v>5</v>
      </c>
      <c r="H43" s="27">
        <v>7</v>
      </c>
      <c r="I43" s="27">
        <v>57</v>
      </c>
      <c r="J43" s="27">
        <v>42</v>
      </c>
      <c r="K43" s="27">
        <v>85</v>
      </c>
      <c r="L43" s="27">
        <v>107</v>
      </c>
      <c r="M43" s="27">
        <v>2823</v>
      </c>
      <c r="N43" s="27">
        <v>677</v>
      </c>
      <c r="O43" s="27">
        <v>33</v>
      </c>
      <c r="P43" s="27">
        <v>31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271441</v>
      </c>
      <c r="E44" s="21">
        <f t="shared" ref="E44:E51" si="5">G44+I44+K44+M44+O44</f>
        <v>124532</v>
      </c>
      <c r="F44" s="21">
        <f t="shared" ref="F44:F51" si="6">H44+J44+L44+N44+P44</f>
        <v>146909</v>
      </c>
      <c r="G44" s="21">
        <f>SUM(G45:G51)</f>
        <v>1022</v>
      </c>
      <c r="H44" s="21">
        <f t="shared" ref="H44:P44" si="7">SUM(H45:H51)</f>
        <v>985</v>
      </c>
      <c r="I44" s="21">
        <f t="shared" si="7"/>
        <v>5561</v>
      </c>
      <c r="J44" s="21">
        <f t="shared" si="7"/>
        <v>5137</v>
      </c>
      <c r="K44" s="21">
        <f t="shared" si="7"/>
        <v>23095</v>
      </c>
      <c r="L44" s="21">
        <f t="shared" si="7"/>
        <v>21819</v>
      </c>
      <c r="M44" s="21">
        <f t="shared" si="7"/>
        <v>83283</v>
      </c>
      <c r="N44" s="21">
        <f t="shared" si="7"/>
        <v>90559</v>
      </c>
      <c r="O44" s="21">
        <f t="shared" si="7"/>
        <v>11571</v>
      </c>
      <c r="P44" s="21">
        <f t="shared" si="7"/>
        <v>28409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0</v>
      </c>
      <c r="E45" s="27">
        <f t="shared" si="5"/>
        <v>0</v>
      </c>
      <c r="F45" s="27">
        <f t="shared" si="6"/>
        <v>0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0</v>
      </c>
      <c r="E46" s="27">
        <f t="shared" si="5"/>
        <v>0</v>
      </c>
      <c r="F46" s="27">
        <f t="shared" si="6"/>
        <v>0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0</v>
      </c>
      <c r="E47" s="27">
        <f t="shared" si="5"/>
        <v>0</v>
      </c>
      <c r="F47" s="27">
        <f t="shared" si="6"/>
        <v>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239307</v>
      </c>
      <c r="E48" s="27">
        <f t="shared" si="5"/>
        <v>110064</v>
      </c>
      <c r="F48" s="27">
        <f t="shared" si="6"/>
        <v>129243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2020'!F27+'Прил. 11АЛЬФА 2020'!F39+'Прил. 11АЛЬФА 2020'!F41+'Прил. 11АЛЬФА 2020'!F33+'Прил. 11АЛЬФА 2020'!F34+'Прил. 11АЛЬФА 2020'!F35+'Прил. 11АЛЬФА 2020'!F38</f>
        <v>790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2020'!G27+'Прил. 11АЛЬФА 2020'!G39+'Прил. 11АЛЬФА 2020'!G41+'Прил. 11АЛЬФА 2020'!G33+'Прил. 11АЛЬФА 2020'!G34+'Прил. 11АЛЬФА 2020'!G35+'Прил. 11АЛЬФА 2020'!G38</f>
        <v>778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2020'!H27+'Прил. 11АЛЬФА 2020'!H39+'Прил. 11АЛЬФА 2020'!H41+'Прил. 11АЛЬФА 2020'!H33+'Прил. 11АЛЬФА 2020'!H34+'Прил. 11АЛЬФА 2020'!H35+'Прил. 11АЛЬФА 2020'!H38</f>
        <v>4647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2020'!I27+'Прил. 11АЛЬФА 2020'!I39+'Прил. 11АЛЬФА 2020'!I41+'Прил. 11АЛЬФА 2020'!I33+'Прил. 11АЛЬФА 2020'!I34+'Прил. 11АЛЬФА 2020'!I35+'Прил. 11АЛЬФА 2020'!I38</f>
        <v>4341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2020'!J27+'Прил. 11АЛЬФА 2020'!J39+'Прил. 11АЛЬФА 2020'!J41+'Прил. 11АЛЬФА 2020'!J33+'Прил. 11АЛЬФА 2020'!J34+'Прил. 11АЛЬФА 2020'!J35+'Прил. 11АЛЬФА 2020'!J38</f>
        <v>19334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2020'!K27+'Прил. 11АЛЬФА 2020'!K39+'Прил. 11АЛЬФА 2020'!K41+'Прил. 11АЛЬФА 2020'!K33+'Прил. 11АЛЬФА 2020'!K34+'Прил. 11АЛЬФА 2020'!K35+'Прил. 11АЛЬФА 2020'!K38</f>
        <v>18279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2020'!L27+'Прил. 11АЛЬФА 2020'!L39+'Прил. 11АЛЬФА 2020'!L41+'Прил. 11АЛЬФА 2020'!L33+'Прил. 11АЛЬФА 2020'!L34+'Прил. 11АЛЬФА 2020'!L35+'Прил. 11АЛЬФА 2020'!L38</f>
        <v>74503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2020'!M27+'Прил. 11АЛЬФА 2020'!M39+'Прил. 11АЛЬФА 2020'!M41+'Прил. 11АЛЬФА 2020'!M33+'Прил. 11АЛЬФА 2020'!M34+'Прил. 11АЛЬФА 2020'!M35+'Прил. 11АЛЬФА 2020'!M38</f>
        <v>79160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2020'!N27+'Прил. 11АЛЬФА 2020'!N39+'Прил. 11АЛЬФА 2020'!N41+'Прил. 11АЛЬФА 2020'!N33+'Прил. 11АЛЬФА 2020'!N34+'Прил. 11АЛЬФА 2020'!N35+'Прил. 11АЛЬФА 2020'!N38</f>
        <v>10790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2020'!O27+'Прил. 11АЛЬФА 2020'!O39+'Прил. 11АЛЬФА 2020'!O41+'Прил. 11АЛЬФА 2020'!O33+'Прил. 11АЛЬФА 2020'!O34+'Прил. 11АЛЬФА 2020'!O35+'Прил. 11АЛЬФА 2020'!O38</f>
        <v>26685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2595</v>
      </c>
      <c r="E49" s="27">
        <f t="shared" si="5"/>
        <v>1127</v>
      </c>
      <c r="F49" s="27">
        <f t="shared" si="6"/>
        <v>1468</v>
      </c>
      <c r="G49" s="26">
        <f>'Прил. 11АЛЬФА 2020'!F36</f>
        <v>1</v>
      </c>
      <c r="H49" s="26">
        <f>'Прил. 11АЛЬФА 2020'!G36</f>
        <v>0</v>
      </c>
      <c r="I49" s="26">
        <f>'Прил. 11АЛЬФА 2020'!H36</f>
        <v>7</v>
      </c>
      <c r="J49" s="26">
        <f>'Прил. 11АЛЬФА 2020'!I36</f>
        <v>4</v>
      </c>
      <c r="K49" s="26">
        <f>'Прил. 11АЛЬФА 2020'!J36</f>
        <v>268</v>
      </c>
      <c r="L49" s="26">
        <f>'Прил. 11АЛЬФА 2020'!K36</f>
        <v>226</v>
      </c>
      <c r="M49" s="26">
        <f>'Прил. 11АЛЬФА 2020'!L36</f>
        <v>713</v>
      </c>
      <c r="N49" s="26">
        <f>'Прил. 11АЛЬФА 2020'!M36</f>
        <v>878</v>
      </c>
      <c r="O49" s="26">
        <f>'Прил. 11АЛЬФА 2020'!N36</f>
        <v>138</v>
      </c>
      <c r="P49" s="26">
        <f>'Прил. 11АЛЬФА 2020'!O36</f>
        <v>360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29539</v>
      </c>
      <c r="E50" s="27">
        <f t="shared" si="5"/>
        <v>13341</v>
      </c>
      <c r="F50" s="27">
        <f t="shared" si="6"/>
        <v>16198</v>
      </c>
      <c r="G50" s="26">
        <f>'Прил. 11АЛЬФА 2020'!F29+'Прил. 11АЛЬФА 2020'!F30+'Прил. 11АЛЬФА 2020'!F31+'Прил. 11АЛЬФА 2020'!F32+'Прил. 11АЛЬФА 2020'!F24</f>
        <v>231</v>
      </c>
      <c r="H50" s="26">
        <f>'Прил. 11АЛЬФА 2020'!G29+'Прил. 11АЛЬФА 2020'!G30+'Прил. 11АЛЬФА 2020'!G31+'Прил. 11АЛЬФА 2020'!G32+'Прил. 11АЛЬФА 2020'!G24</f>
        <v>207</v>
      </c>
      <c r="I50" s="26">
        <f>'Прил. 11АЛЬФА 2020'!H29+'Прил. 11АЛЬФА 2020'!H30+'Прил. 11АЛЬФА 2020'!H31+'Прил. 11АЛЬФА 2020'!H32+'Прил. 11АЛЬФА 2020'!H24</f>
        <v>907</v>
      </c>
      <c r="J50" s="26">
        <f>'Прил. 11АЛЬФА 2020'!I29+'Прил. 11АЛЬФА 2020'!I30+'Прил. 11АЛЬФА 2020'!I31+'Прил. 11АЛЬФА 2020'!I32+'Прил. 11АЛЬФА 2020'!I24</f>
        <v>792</v>
      </c>
      <c r="K50" s="26">
        <f>'Прил. 11АЛЬФА 2020'!J29+'Прил. 11АЛЬФА 2020'!J30+'Прил. 11АЛЬФА 2020'!J31+'Прил. 11АЛЬФА 2020'!J32+'Прил. 11АЛЬФА 2020'!J24</f>
        <v>3493</v>
      </c>
      <c r="L50" s="26">
        <f>'Прил. 11АЛЬФА 2020'!K29+'Прил. 11АЛЬФА 2020'!K30+'Прил. 11АЛЬФА 2020'!K31+'Прил. 11АЛЬФА 2020'!K32+'Прил. 11АЛЬФА 2020'!K24</f>
        <v>3314</v>
      </c>
      <c r="M50" s="26">
        <f>'Прил. 11АЛЬФА 2020'!L29+'Прил. 11АЛЬФА 2020'!L30+'Прил. 11АЛЬФА 2020'!L31+'Прил. 11АЛЬФА 2020'!L32+'Прил. 11АЛЬФА 2020'!L24</f>
        <v>8067</v>
      </c>
      <c r="N50" s="26">
        <f>'Прил. 11АЛЬФА 2020'!M29+'Прил. 11АЛЬФА 2020'!M30+'Прил. 11АЛЬФА 2020'!M31+'Прил. 11АЛЬФА 2020'!M32+'Прил. 11АЛЬФА 2020'!M24</f>
        <v>10521</v>
      </c>
      <c r="O50" s="26">
        <f>'Прил. 11АЛЬФА 2020'!N29+'Прил. 11АЛЬФА 2020'!N30+'Прил. 11АЛЬФА 2020'!N31+'Прил. 11АЛЬФА 2020'!N32+'Прил. 11АЛЬФА 2020'!N24</f>
        <v>643</v>
      </c>
      <c r="P50" s="26">
        <f>'Прил. 11АЛЬФА 2020'!O29+'Прил. 11АЛЬФА 2020'!O30+'Прил. 11АЛЬФА 2020'!O31+'Прил. 11АЛЬФА 2020'!O32+'Прил. 11АЛЬФА 2020'!O24</f>
        <v>1364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70"/>
      <c r="F56" s="70"/>
      <c r="G56" s="63"/>
      <c r="H56" s="63"/>
      <c r="I56" s="63"/>
      <c r="J56" s="63"/>
      <c r="K56" s="63"/>
      <c r="L56" s="63"/>
      <c r="M56" s="63"/>
    </row>
    <row r="57" spans="1:20" s="35" customFormat="1" ht="13.5" customHeight="1">
      <c r="E57" s="61" t="s">
        <v>44</v>
      </c>
      <c r="F57" s="61"/>
      <c r="G57" s="62" t="s">
        <v>45</v>
      </c>
      <c r="H57" s="62"/>
      <c r="I57" s="62"/>
      <c r="J57" s="62"/>
      <c r="K57" s="62"/>
      <c r="L57" s="62"/>
      <c r="M57" s="62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63"/>
      <c r="B59" s="63"/>
      <c r="C59" s="63"/>
      <c r="D59" s="63"/>
      <c r="E59" s="70"/>
      <c r="F59" s="70"/>
      <c r="G59" s="63"/>
      <c r="H59" s="63"/>
      <c r="I59" s="63"/>
      <c r="J59" s="63"/>
      <c r="K59" s="63"/>
      <c r="L59" s="63"/>
      <c r="M59" s="63"/>
    </row>
    <row r="60" spans="1:20" s="36" customFormat="1" ht="12">
      <c r="A60" s="62" t="s">
        <v>47</v>
      </c>
      <c r="B60" s="62"/>
      <c r="C60" s="62"/>
      <c r="D60" s="62"/>
      <c r="E60" s="61" t="s">
        <v>44</v>
      </c>
      <c r="F60" s="61"/>
      <c r="G60" s="62" t="s">
        <v>45</v>
      </c>
      <c r="H60" s="62"/>
      <c r="I60" s="62"/>
      <c r="J60" s="62"/>
      <c r="K60" s="62"/>
      <c r="L60" s="62"/>
      <c r="M60" s="62"/>
    </row>
  </sheetData>
  <mergeCells count="27"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  <mergeCell ref="A8:P8"/>
    <mergeCell ref="A9:P9"/>
    <mergeCell ref="D12:N12"/>
    <mergeCell ref="D13:N13"/>
    <mergeCell ref="G10:J10"/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122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123</v>
      </c>
      <c r="L10" s="11"/>
    </row>
    <row r="11" spans="1:15" s="9" customFormat="1" ht="20.25">
      <c r="L11" s="47"/>
    </row>
    <row r="12" spans="1:15" s="12" customFormat="1" ht="18.75">
      <c r="C12" s="81" t="s">
        <v>70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113</v>
      </c>
      <c r="M17" s="60" t="s">
        <v>114</v>
      </c>
      <c r="N17" s="60" t="s">
        <v>115</v>
      </c>
      <c r="O17" s="60" t="s">
        <v>116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285143</v>
      </c>
      <c r="D20" s="53">
        <f>'Прил. 11 СОГАЗ 2020'!D20+'Прил. 11АЛЬФА 2020'!D20</f>
        <v>132134</v>
      </c>
      <c r="E20" s="53">
        <f>'Прил. 11 СОГАЗ 2020'!E20+'Прил. 11АЛЬФА 2020'!E20</f>
        <v>153009</v>
      </c>
      <c r="F20" s="53">
        <f>'Прил. 11 СОГАЗ 2020'!F20+'Прил. 11АЛЬФА 2020'!F20</f>
        <v>1091</v>
      </c>
      <c r="G20" s="53">
        <f>'Прил. 11 СОГАЗ 2020'!G20+'Прил. 11АЛЬФА 2020'!G20</f>
        <v>1092</v>
      </c>
      <c r="H20" s="53">
        <f>'Прил. 11 СОГАЗ 2020'!H20+'Прил. 11АЛЬФА 2020'!H20</f>
        <v>5671</v>
      </c>
      <c r="I20" s="53">
        <f>'Прил. 11 СОГАЗ 2020'!I20+'Прил. 11АЛЬФА 2020'!I20</f>
        <v>5412</v>
      </c>
      <c r="J20" s="53">
        <f>'Прил. 11 СОГАЗ 2020'!J20+'Прил. 11АЛЬФА 2020'!J20</f>
        <v>21354</v>
      </c>
      <c r="K20" s="53">
        <f>'Прил. 11 СОГАЗ 2020'!K20+'Прил. 11АЛЬФА 2020'!K20</f>
        <v>19793</v>
      </c>
      <c r="L20" s="53">
        <f>'Прил. 11 СОГАЗ 2020'!L20+'Прил. 11АЛЬФА 2020'!L20</f>
        <v>90482</v>
      </c>
      <c r="M20" s="53">
        <f>'Прил. 11 СОГАЗ 2020'!M20+'Прил. 11АЛЬФА 2020'!M20</f>
        <v>95603</v>
      </c>
      <c r="N20" s="53">
        <f>'Прил. 11 СОГАЗ 2020'!N20+'Прил. 11АЛЬФА 2020'!N20</f>
        <v>13536</v>
      </c>
      <c r="O20" s="53">
        <f>'Прил. 11 СОГАЗ 2020'!O20+'Прил. 11АЛЬФА 2020'!O20</f>
        <v>31109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8160</v>
      </c>
      <c r="D21" s="53">
        <f>'Прил. 11 СОГАЗ 2020'!D21+'Прил. 11АЛЬФА 2020'!D21</f>
        <v>3896</v>
      </c>
      <c r="E21" s="53">
        <f>'Прил. 11 СОГАЗ 2020'!E21+'Прил. 11АЛЬФА 2020'!E21</f>
        <v>4264</v>
      </c>
      <c r="F21" s="53">
        <f>'Прил. 11 СОГАЗ 2020'!F21+'Прил. 11АЛЬФА 2020'!F21</f>
        <v>35</v>
      </c>
      <c r="G21" s="53">
        <f>'Прил. 11 СОГАЗ 2020'!G21+'Прил. 11АЛЬФА 2020'!G21</f>
        <v>27</v>
      </c>
      <c r="H21" s="53">
        <f>'Прил. 11 СОГАЗ 2020'!H21+'Прил. 11АЛЬФА 2020'!H21</f>
        <v>174</v>
      </c>
      <c r="I21" s="53">
        <f>'Прил. 11 СОГАЗ 2020'!I21+'Прил. 11АЛЬФА 2020'!I21</f>
        <v>158</v>
      </c>
      <c r="J21" s="53">
        <f>'Прил. 11 СОГАЗ 2020'!J21+'Прил. 11АЛЬФА 2020'!J21</f>
        <v>700</v>
      </c>
      <c r="K21" s="53">
        <f>'Прил. 11 СОГАЗ 2020'!K21+'Прил. 11АЛЬФА 2020'!K21</f>
        <v>580</v>
      </c>
      <c r="L21" s="53">
        <f>'Прил. 11 СОГАЗ 2020'!L21+'Прил. 11АЛЬФА 2020'!L21</f>
        <v>2678</v>
      </c>
      <c r="M21" s="53">
        <f>'Прил. 11 СОГАЗ 2020'!M21+'Прил. 11АЛЬФА 2020'!M21</f>
        <v>2815</v>
      </c>
      <c r="N21" s="53">
        <f>'Прил. 11 СОГАЗ 2020'!N21+'Прил. 11АЛЬФА 2020'!N21</f>
        <v>309</v>
      </c>
      <c r="O21" s="53">
        <f>'Прил. 11 СОГАЗ 2020'!O21+'Прил. 11АЛЬФА 2020'!O21</f>
        <v>684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48578</v>
      </c>
      <c r="D22" s="53">
        <f>'Прил. 11 СОГАЗ 2020'!D22+'Прил. 11АЛЬФА 2020'!D22</f>
        <v>20933</v>
      </c>
      <c r="E22" s="53">
        <f>'Прил. 11 СОГАЗ 2020'!E22+'Прил. 11АЛЬФА 2020'!E22</f>
        <v>27645</v>
      </c>
      <c r="F22" s="53">
        <f>'Прил. 11 СОГАЗ 2020'!F22+'Прил. 11АЛЬФА 2020'!F22</f>
        <v>287</v>
      </c>
      <c r="G22" s="53">
        <f>'Прил. 11 СОГАЗ 2020'!G22+'Прил. 11АЛЬФА 2020'!G22</f>
        <v>311</v>
      </c>
      <c r="H22" s="53">
        <f>'Прил. 11 СОГАЗ 2020'!H22+'Прил. 11АЛЬФА 2020'!H22</f>
        <v>1412</v>
      </c>
      <c r="I22" s="53">
        <f>'Прил. 11 СОГАЗ 2020'!I22+'Прил. 11АЛЬФА 2020'!I22</f>
        <v>1415</v>
      </c>
      <c r="J22" s="53">
        <f>'Прил. 11 СОГАЗ 2020'!J22+'Прил. 11АЛЬФА 2020'!J22</f>
        <v>5061</v>
      </c>
      <c r="K22" s="53">
        <f>'Прил. 11 СОГАЗ 2020'!K22+'Прил. 11АЛЬФА 2020'!K22</f>
        <v>4981</v>
      </c>
      <c r="L22" s="53">
        <f>'Прил. 11 СОГАЗ 2020'!L22+'Прил. 11АЛЬФА 2020'!L22</f>
        <v>12825</v>
      </c>
      <c r="M22" s="53">
        <f>'Прил. 11 СОГАЗ 2020'!M22+'Прил. 11АЛЬФА 2020'!M22</f>
        <v>18009</v>
      </c>
      <c r="N22" s="53">
        <f>'Прил. 11 СОГАЗ 2020'!N22+'Прил. 11АЛЬФА 2020'!N22</f>
        <v>1348</v>
      </c>
      <c r="O22" s="53">
        <f>'Прил. 11 СОГАЗ 2020'!O22+'Прил. 11АЛЬФА 2020'!O22</f>
        <v>2929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1246</v>
      </c>
      <c r="D24" s="53">
        <f>'Прил. 11 СОГАЗ 2020'!D24+'Прил. 11АЛЬФА 2020'!D24</f>
        <v>630</v>
      </c>
      <c r="E24" s="53">
        <f>'Прил. 11 СОГАЗ 2020'!E24+'Прил. 11АЛЬФА 2020'!E24</f>
        <v>616</v>
      </c>
      <c r="F24" s="53">
        <f>'Прил. 11 СОГАЗ 2020'!F24+'Прил. 11АЛЬФА 2020'!F24</f>
        <v>1</v>
      </c>
      <c r="G24" s="53">
        <f>'Прил. 11 СОГАЗ 2020'!G24+'Прил. 11АЛЬФА 2020'!G24</f>
        <v>1</v>
      </c>
      <c r="H24" s="53">
        <f>'Прил. 11 СОГАЗ 2020'!H24+'Прил. 11АЛЬФА 2020'!H24</f>
        <v>25</v>
      </c>
      <c r="I24" s="53">
        <f>'Прил. 11 СОГАЗ 2020'!I24+'Прил. 11АЛЬФА 2020'!I24</f>
        <v>14</v>
      </c>
      <c r="J24" s="53">
        <f>'Прил. 11 СОГАЗ 2020'!J24+'Прил. 11АЛЬФА 2020'!J24</f>
        <v>93</v>
      </c>
      <c r="K24" s="53">
        <f>'Прил. 11 СОГАЗ 2020'!K24+'Прил. 11АЛЬФА 2020'!K24</f>
        <v>105</v>
      </c>
      <c r="L24" s="53">
        <f>'Прил. 11 СОГАЗ 2020'!L24+'Прил. 11АЛЬФА 2020'!L24</f>
        <v>475</v>
      </c>
      <c r="M24" s="53">
        <f>'Прил. 11 СОГАЗ 2020'!M24+'Прил. 11АЛЬФА 2020'!M24</f>
        <v>444</v>
      </c>
      <c r="N24" s="53">
        <f>'Прил. 11 СОГАЗ 2020'!N24+'Прил. 11АЛЬФА 2020'!N24</f>
        <v>36</v>
      </c>
      <c r="O24" s="53">
        <f>'Прил. 11 СОГАЗ 2020'!O24+'Прил. 11АЛЬФА 2020'!O24</f>
        <v>52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40733</v>
      </c>
      <c r="D25" s="53">
        <f>'Прил. 11 СОГАЗ 2020'!D25+'Прил. 11АЛЬФА 2020'!D25</f>
        <v>20562</v>
      </c>
      <c r="E25" s="53">
        <f>'Прил. 11 СОГАЗ 2020'!E25+'Прил. 11АЛЬФА 2020'!E25</f>
        <v>20171</v>
      </c>
      <c r="F25" s="53">
        <f>'Прил. 11 СОГАЗ 2020'!F25+'Прил. 11АЛЬФА 2020'!F25</f>
        <v>149</v>
      </c>
      <c r="G25" s="53">
        <f>'Прил. 11 СОГАЗ 2020'!G25+'Прил. 11АЛЬФА 2020'!G25</f>
        <v>125</v>
      </c>
      <c r="H25" s="53">
        <f>'Прил. 11 СОГАЗ 2020'!H25+'Прил. 11АЛЬФА 2020'!H25</f>
        <v>710</v>
      </c>
      <c r="I25" s="53">
        <f>'Прил. 11 СОГАЗ 2020'!I25+'Прил. 11АЛЬФА 2020'!I25</f>
        <v>652</v>
      </c>
      <c r="J25" s="53">
        <f>'Прил. 11 СОГАЗ 2020'!J25+'Прил. 11АЛЬФА 2020'!J25</f>
        <v>2929</v>
      </c>
      <c r="K25" s="53">
        <f>'Прил. 11 СОГАЗ 2020'!K25+'Прил. 11АЛЬФА 2020'!K25</f>
        <v>2796</v>
      </c>
      <c r="L25" s="53">
        <f>'Прил. 11 СОГАЗ 2020'!L25+'Прил. 11АЛЬФА 2020'!L25</f>
        <v>14968</v>
      </c>
      <c r="M25" s="53">
        <f>'Прил. 11 СОГАЗ 2020'!M25+'Прил. 11АЛЬФА 2020'!M25</f>
        <v>12558</v>
      </c>
      <c r="N25" s="53">
        <f>'Прил. 11 СОГАЗ 2020'!N25+'Прил. 11АЛЬФА 2020'!N25</f>
        <v>1806</v>
      </c>
      <c r="O25" s="53">
        <f>'Прил. 11 СОГАЗ 2020'!O25+'Прил. 11АЛЬФА 2020'!O25</f>
        <v>4040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547</v>
      </c>
      <c r="D26" s="53">
        <f>'Прил. 11 СОГАЗ 2020'!D26+'Прил. 11АЛЬФА 2020'!D26</f>
        <v>276</v>
      </c>
      <c r="E26" s="53">
        <f>'Прил. 11 СОГАЗ 2020'!E26+'Прил. 11АЛЬФА 2020'!E26</f>
        <v>271</v>
      </c>
      <c r="F26" s="53">
        <f>'Прил. 11 СОГАЗ 2020'!F26+'Прил. 11АЛЬФА 2020'!F26</f>
        <v>1</v>
      </c>
      <c r="G26" s="53">
        <f>'Прил. 11 СОГАЗ 2020'!G26+'Прил. 11АЛЬФА 2020'!G26</f>
        <v>1</v>
      </c>
      <c r="H26" s="53">
        <f>'Прил. 11 СОГАЗ 2020'!H26+'Прил. 11АЛЬФА 2020'!H26</f>
        <v>3</v>
      </c>
      <c r="I26" s="53">
        <f>'Прил. 11 СОГАЗ 2020'!I26+'Прил. 11АЛЬФА 2020'!I26</f>
        <v>3</v>
      </c>
      <c r="J26" s="53">
        <f>'Прил. 11 СОГАЗ 2020'!J26+'Прил. 11АЛЬФА 2020'!J26</f>
        <v>39</v>
      </c>
      <c r="K26" s="53">
        <f>'Прил. 11 СОГАЗ 2020'!K26+'Прил. 11АЛЬФА 2020'!K26</f>
        <v>26</v>
      </c>
      <c r="L26" s="53">
        <f>'Прил. 11 СОГАЗ 2020'!L26+'Прил. 11АЛЬФА 2020'!L26</f>
        <v>211</v>
      </c>
      <c r="M26" s="53">
        <f>'Прил. 11 СОГАЗ 2020'!M26+'Прил. 11АЛЬФА 2020'!M26</f>
        <v>175</v>
      </c>
      <c r="N26" s="53">
        <f>'Прил. 11 СОГАЗ 2020'!N26+'Прил. 11АЛЬФА 2020'!N26</f>
        <v>22</v>
      </c>
      <c r="O26" s="53">
        <f>'Прил. 11 СОГАЗ 2020'!O26+'Прил. 11АЛЬФА 2020'!O26</f>
        <v>66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4245</v>
      </c>
      <c r="D27" s="53">
        <f>'Прил. 11 СОГАЗ 2020'!D27+'Прил. 11АЛЬФА 2020'!D27</f>
        <v>1886</v>
      </c>
      <c r="E27" s="53">
        <f>'Прил. 11 СОГАЗ 2020'!E27+'Прил. 11АЛЬФА 2020'!E27</f>
        <v>2359</v>
      </c>
      <c r="F27" s="53">
        <f>'Прил. 11 СОГАЗ 2020'!F27+'Прил. 11АЛЬФА 2020'!F27</f>
        <v>20</v>
      </c>
      <c r="G27" s="53">
        <f>'Прил. 11 СОГАЗ 2020'!G27+'Прил. 11АЛЬФА 2020'!G27</f>
        <v>19</v>
      </c>
      <c r="H27" s="53">
        <f>'Прил. 11 СОГАЗ 2020'!H27+'Прил. 11АЛЬФА 2020'!H27</f>
        <v>147</v>
      </c>
      <c r="I27" s="53">
        <f>'Прил. 11 СОГАЗ 2020'!I27+'Прил. 11АЛЬФА 2020'!I27</f>
        <v>134</v>
      </c>
      <c r="J27" s="53">
        <f>'Прил. 11 СОГАЗ 2020'!J27+'Прил. 11АЛЬФА 2020'!J27</f>
        <v>540</v>
      </c>
      <c r="K27" s="53">
        <f>'Прил. 11 СОГАЗ 2020'!K27+'Прил. 11АЛЬФА 2020'!K27</f>
        <v>504</v>
      </c>
      <c r="L27" s="53">
        <f>'Прил. 11 СОГАЗ 2020'!L27+'Прил. 11АЛЬФА 2020'!L27</f>
        <v>1123</v>
      </c>
      <c r="M27" s="53">
        <f>'Прил. 11 СОГАЗ 2020'!M27+'Прил. 11АЛЬФА 2020'!M27</f>
        <v>1565</v>
      </c>
      <c r="N27" s="53">
        <f>'Прил. 11 СОГАЗ 2020'!N27+'Прил. 11АЛЬФА 2020'!N27</f>
        <v>56</v>
      </c>
      <c r="O27" s="53">
        <f>'Прил. 11 СОГАЗ 2020'!O27+'Прил. 11АЛЬФА 2020'!O27</f>
        <v>137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31988</v>
      </c>
      <c r="D28" s="53">
        <f>'Прил. 11 СОГАЗ 2020'!D28+'Прил. 11АЛЬФА 2020'!D28</f>
        <v>14631</v>
      </c>
      <c r="E28" s="53">
        <f>'Прил. 11 СОГАЗ 2020'!E28+'Прил. 11АЛЬФА 2020'!E28</f>
        <v>17357</v>
      </c>
      <c r="F28" s="53">
        <f>'Прил. 11 СОГАЗ 2020'!F28+'Прил. 11АЛЬФА 2020'!F28</f>
        <v>172</v>
      </c>
      <c r="G28" s="53">
        <f>'Прил. 11 СОГАЗ 2020'!G28+'Прил. 11АЛЬФА 2020'!G28</f>
        <v>156</v>
      </c>
      <c r="H28" s="53">
        <f>'Прил. 11 СОГАЗ 2020'!H28+'Прил. 11АЛЬФА 2020'!H28</f>
        <v>847</v>
      </c>
      <c r="I28" s="53">
        <f>'Прил. 11 СОГАЗ 2020'!I28+'Прил. 11АЛЬФА 2020'!I28</f>
        <v>873</v>
      </c>
      <c r="J28" s="53">
        <f>'Прил. 11 СОГАЗ 2020'!J28+'Прил. 11АЛЬФА 2020'!J28</f>
        <v>3018</v>
      </c>
      <c r="K28" s="53">
        <f>'Прил. 11 СОГАЗ 2020'!K28+'Прил. 11АЛЬФА 2020'!K28</f>
        <v>2888</v>
      </c>
      <c r="L28" s="53">
        <f>'Прил. 11 СОГАЗ 2020'!L28+'Прил. 11АЛЬФА 2020'!L28</f>
        <v>9664</v>
      </c>
      <c r="M28" s="53">
        <f>'Прил. 11 СОГАЗ 2020'!M28+'Прил. 11АЛЬФА 2020'!M28</f>
        <v>10997</v>
      </c>
      <c r="N28" s="53">
        <f>'Прил. 11 СОГАЗ 2020'!N28+'Прил. 11АЛЬФА 2020'!N28</f>
        <v>930</v>
      </c>
      <c r="O28" s="53">
        <f>'Прил. 11 СОГАЗ 2020'!O28+'Прил. 11АЛЬФА 2020'!O28</f>
        <v>2443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13946</v>
      </c>
      <c r="D29" s="53">
        <f>'Прил. 11 СОГАЗ 2020'!D29+'Прил. 11АЛЬФА 2020'!D29</f>
        <v>6203</v>
      </c>
      <c r="E29" s="53">
        <f>'Прил. 11 СОГАЗ 2020'!E29+'Прил. 11АЛЬФА 2020'!E29</f>
        <v>7743</v>
      </c>
      <c r="F29" s="53">
        <f>'Прил. 11 СОГАЗ 2020'!F29+'Прил. 11АЛЬФА 2020'!F29</f>
        <v>77</v>
      </c>
      <c r="G29" s="53">
        <f>'Прил. 11 СОГАЗ 2020'!G29+'Прил. 11АЛЬФА 2020'!G29</f>
        <v>77</v>
      </c>
      <c r="H29" s="53">
        <f>'Прил. 11 СОГАЗ 2020'!H29+'Прил. 11АЛЬФА 2020'!H29</f>
        <v>394</v>
      </c>
      <c r="I29" s="53">
        <f>'Прил. 11 СОГАЗ 2020'!I29+'Прил. 11АЛЬФА 2020'!I29</f>
        <v>358</v>
      </c>
      <c r="J29" s="53">
        <f>'Прил. 11 СОГАЗ 2020'!J29+'Прил. 11АЛЬФА 2020'!J29</f>
        <v>1501</v>
      </c>
      <c r="K29" s="53">
        <f>'Прил. 11 СОГАЗ 2020'!K29+'Прил. 11АЛЬФА 2020'!K29</f>
        <v>1398</v>
      </c>
      <c r="L29" s="53">
        <f>'Прил. 11 СОГАЗ 2020'!L29+'Прил. 11АЛЬФА 2020'!L29</f>
        <v>3868</v>
      </c>
      <c r="M29" s="53">
        <f>'Прил. 11 СОГАЗ 2020'!M29+'Прил. 11АЛЬФА 2020'!M29</f>
        <v>5037</v>
      </c>
      <c r="N29" s="53">
        <f>'Прил. 11 СОГАЗ 2020'!N29+'Прил. 11АЛЬФА 2020'!N29</f>
        <v>363</v>
      </c>
      <c r="O29" s="53">
        <f>'Прил. 11 СОГАЗ 2020'!O29+'Прил. 11АЛЬФА 2020'!O29</f>
        <v>873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8407</v>
      </c>
      <c r="D30" s="53">
        <f>'Прил. 11 СОГАЗ 2020'!D30+'Прил. 11АЛЬФА 2020'!D30</f>
        <v>3522</v>
      </c>
      <c r="E30" s="53">
        <f>'Прил. 11 СОГАЗ 2020'!E30+'Прил. 11АЛЬФА 2020'!E30</f>
        <v>4885</v>
      </c>
      <c r="F30" s="53">
        <f>'Прил. 11 СОГАЗ 2020'!F30+'Прил. 11АЛЬФА 2020'!F30</f>
        <v>65</v>
      </c>
      <c r="G30" s="53">
        <f>'Прил. 11 СОГАЗ 2020'!G30+'Прил. 11АЛЬФА 2020'!G30</f>
        <v>63</v>
      </c>
      <c r="H30" s="53">
        <f>'Прил. 11 СОГАЗ 2020'!H30+'Прил. 11АЛЬФА 2020'!H30</f>
        <v>395</v>
      </c>
      <c r="I30" s="53">
        <f>'Прил. 11 СОГАЗ 2020'!I30+'Прил. 11АЛЬФА 2020'!I30</f>
        <v>364</v>
      </c>
      <c r="J30" s="53">
        <f>'Прил. 11 СОГАЗ 2020'!J30+'Прил. 11АЛЬФА 2020'!J30</f>
        <v>1151</v>
      </c>
      <c r="K30" s="53">
        <f>'Прил. 11 СОГАЗ 2020'!K30+'Прил. 11АЛЬФА 2020'!K30</f>
        <v>1127</v>
      </c>
      <c r="L30" s="53">
        <f>'Прил. 11 СОГАЗ 2020'!L30+'Прил. 11АЛЬФА 2020'!L30</f>
        <v>1826</v>
      </c>
      <c r="M30" s="53">
        <f>'Прил. 11 СОГАЗ 2020'!M30+'Прил. 11АЛЬФА 2020'!M30</f>
        <v>3174</v>
      </c>
      <c r="N30" s="53">
        <f>'Прил. 11 СОГАЗ 2020'!N30+'Прил. 11АЛЬФА 2020'!N30</f>
        <v>85</v>
      </c>
      <c r="O30" s="53">
        <f>'Прил. 11 СОГАЗ 2020'!O30+'Прил. 11АЛЬФА 2020'!O30</f>
        <v>157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12549</v>
      </c>
      <c r="D31" s="53">
        <f>'Прил. 11 СОГАЗ 2020'!D31+'Прил. 11АЛЬФА 2020'!D31</f>
        <v>5824</v>
      </c>
      <c r="E31" s="53">
        <f>'Прил. 11 СОГАЗ 2020'!E31+'Прил. 11АЛЬФА 2020'!E31</f>
        <v>6725</v>
      </c>
      <c r="F31" s="53">
        <f>'Прил. 11 СОГАЗ 2020'!F31+'Прил. 11АЛЬФА 2020'!F31</f>
        <v>83</v>
      </c>
      <c r="G31" s="53">
        <f>'Прил. 11 СОГАЗ 2020'!G31+'Прил. 11АЛЬФА 2020'!G31</f>
        <v>56</v>
      </c>
      <c r="H31" s="53">
        <f>'Прил. 11 СОГАЗ 2020'!H31+'Прил. 11АЛЬФА 2020'!H31</f>
        <v>333</v>
      </c>
      <c r="I31" s="53">
        <f>'Прил. 11 СОГАЗ 2020'!I31+'Прил. 11АЛЬФА 2020'!I31</f>
        <v>296</v>
      </c>
      <c r="J31" s="53">
        <f>'Прил. 11 СОГАЗ 2020'!J31+'Прил. 11АЛЬФА 2020'!J31</f>
        <v>1303</v>
      </c>
      <c r="K31" s="53">
        <f>'Прил. 11 СОГАЗ 2020'!K31+'Прил. 11АЛЬФА 2020'!K31</f>
        <v>1281</v>
      </c>
      <c r="L31" s="53">
        <f>'Прил. 11 СОГАЗ 2020'!L31+'Прил. 11АЛЬФА 2020'!L31</f>
        <v>3789</v>
      </c>
      <c r="M31" s="53">
        <f>'Прил. 11 СОГАЗ 2020'!M31+'Прил. 11АЛЬФА 2020'!M31</f>
        <v>4440</v>
      </c>
      <c r="N31" s="53">
        <f>'Прил. 11 СОГАЗ 2020'!N31+'Прил. 11АЛЬФА 2020'!N31</f>
        <v>316</v>
      </c>
      <c r="O31" s="53">
        <f>'Прил. 11 СОГАЗ 2020'!O31+'Прил. 11АЛЬФА 2020'!O31</f>
        <v>652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6748</v>
      </c>
      <c r="D32" s="53">
        <f>'Прил. 11 СОГАЗ 2020'!D32+'Прил. 11АЛЬФА 2020'!D32</f>
        <v>2991</v>
      </c>
      <c r="E32" s="53">
        <f>'Прил. 11 СОГАЗ 2020'!E32+'Прил. 11АЛЬФА 2020'!E32</f>
        <v>3757</v>
      </c>
      <c r="F32" s="53">
        <f>'Прил. 11 СОГАЗ 2020'!F32+'Прил. 11АЛЬФА 2020'!F32</f>
        <v>36</v>
      </c>
      <c r="G32" s="53">
        <f>'Прил. 11 СОГАЗ 2020'!G32+'Прил. 11АЛЬФА 2020'!G32</f>
        <v>44</v>
      </c>
      <c r="H32" s="53">
        <f>'Прил. 11 СОГАЗ 2020'!H32+'Прил. 11АЛЬФА 2020'!H32</f>
        <v>200</v>
      </c>
      <c r="I32" s="53">
        <f>'Прил. 11 СОГАЗ 2020'!I32+'Прил. 11АЛЬФА 2020'!I32</f>
        <v>168</v>
      </c>
      <c r="J32" s="53">
        <f>'Прил. 11 СОГАЗ 2020'!J32+'Прил. 11АЛЬФА 2020'!J32</f>
        <v>782</v>
      </c>
      <c r="K32" s="53">
        <f>'Прил. 11 СОГАЗ 2020'!K32+'Прил. 11АЛЬФА 2020'!K32</f>
        <v>723</v>
      </c>
      <c r="L32" s="53">
        <f>'Прил. 11 СОГАЗ 2020'!L32+'Прил. 11АЛЬФА 2020'!L32</f>
        <v>1841</v>
      </c>
      <c r="M32" s="53">
        <f>'Прил. 11 СОГАЗ 2020'!M32+'Прил. 11АЛЬФА 2020'!M32</f>
        <v>2619</v>
      </c>
      <c r="N32" s="53">
        <f>'Прил. 11 СОГАЗ 2020'!N32+'Прил. 11АЛЬФА 2020'!N32</f>
        <v>132</v>
      </c>
      <c r="O32" s="53">
        <f>'Прил. 11 СОГАЗ 2020'!O32+'Прил. 11АЛЬФА 2020'!O32</f>
        <v>203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53531</v>
      </c>
      <c r="D33" s="53">
        <f>'Прил. 11 СОГАЗ 2020'!D33+'Прил. 11АЛЬФА 2020'!D33</f>
        <v>24535</v>
      </c>
      <c r="E33" s="53">
        <f>'Прил. 11 СОГАЗ 2020'!E33+'Прил. 11АЛЬФА 2020'!E33</f>
        <v>28996</v>
      </c>
      <c r="F33" s="53">
        <f>'Прил. 11 СОГАЗ 2020'!F33+'Прил. 11АЛЬФА 2020'!F33</f>
        <v>192</v>
      </c>
      <c r="G33" s="53">
        <f>'Прил. 11 СОГАЗ 2020'!G33+'Прил. 11АЛЬФА 2020'!G33</f>
        <v>175</v>
      </c>
      <c r="H33" s="53">
        <f>'Прил. 11 СОГАЗ 2020'!H33+'Прил. 11АЛЬФА 2020'!H33</f>
        <v>998</v>
      </c>
      <c r="I33" s="53">
        <f>'Прил. 11 СОГАЗ 2020'!I33+'Прил. 11АЛЬФА 2020'!I33</f>
        <v>939</v>
      </c>
      <c r="J33" s="53">
        <f>'Прил. 11 СОГАЗ 2020'!J33+'Прил. 11АЛЬФА 2020'!J33</f>
        <v>4034</v>
      </c>
      <c r="K33" s="53">
        <f>'Прил. 11 СОГАЗ 2020'!K33+'Прил. 11АЛЬФА 2020'!K33</f>
        <v>3789</v>
      </c>
      <c r="L33" s="53">
        <f>'Прил. 11 СОГАЗ 2020'!L33+'Прил. 11АЛЬФА 2020'!L33</f>
        <v>16708</v>
      </c>
      <c r="M33" s="53">
        <f>'Прил. 11 СОГАЗ 2020'!M33+'Прил. 11АЛЬФА 2020'!M33</f>
        <v>17749</v>
      </c>
      <c r="N33" s="53">
        <f>'Прил. 11 СОГАЗ 2020'!N33+'Прил. 11АЛЬФА 2020'!N33</f>
        <v>2603</v>
      </c>
      <c r="O33" s="53">
        <f>'Прил. 11 СОГАЗ 2020'!O33+'Прил. 11АЛЬФА 2020'!O33</f>
        <v>6344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30654</v>
      </c>
      <c r="D34" s="53">
        <f>'Прил. 11 СОГАЗ 2020'!D34+'Прил. 11АЛЬФА 2020'!D34</f>
        <v>14445</v>
      </c>
      <c r="E34" s="53">
        <f>'Прил. 11 СОГАЗ 2020'!E34+'Прил. 11АЛЬФА 2020'!E34</f>
        <v>16209</v>
      </c>
      <c r="F34" s="53">
        <f>'Прил. 11 СОГАЗ 2020'!F34+'Прил. 11АЛЬФА 2020'!F34</f>
        <v>113</v>
      </c>
      <c r="G34" s="53">
        <f>'Прил. 11 СОГАЗ 2020'!G34+'Прил. 11АЛЬФА 2020'!G34</f>
        <v>112</v>
      </c>
      <c r="H34" s="53">
        <f>'Прил. 11 СОГАЗ 2020'!H34+'Прил. 11АЛЬФА 2020'!H34</f>
        <v>580</v>
      </c>
      <c r="I34" s="53">
        <f>'Прил. 11 СОГАЗ 2020'!I34+'Прил. 11АЛЬФА 2020'!I34</f>
        <v>576</v>
      </c>
      <c r="J34" s="53">
        <f>'Прил. 11 СОГАЗ 2020'!J34+'Прил. 11АЛЬФА 2020'!J34</f>
        <v>2417</v>
      </c>
      <c r="K34" s="53">
        <f>'Прил. 11 СОГАЗ 2020'!K34+'Прил. 11АЛЬФА 2020'!K34</f>
        <v>2297</v>
      </c>
      <c r="L34" s="53">
        <f>'Прил. 11 СОГАЗ 2020'!L34+'Прил. 11АЛЬФА 2020'!L34</f>
        <v>10046</v>
      </c>
      <c r="M34" s="53">
        <f>'Прил. 11 СОГАЗ 2020'!M34+'Прил. 11АЛЬФА 2020'!M34</f>
        <v>9927</v>
      </c>
      <c r="N34" s="53">
        <f>'Прил. 11 СОГАЗ 2020'!N34+'Прил. 11АЛЬФА 2020'!N34</f>
        <v>1289</v>
      </c>
      <c r="O34" s="53">
        <f>'Прил. 11 СОГАЗ 2020'!O34+'Прил. 11АЛЬФА 2020'!O34</f>
        <v>3297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44296</v>
      </c>
      <c r="D35" s="53">
        <f>'Прил. 11 СОГАЗ 2020'!D35+'Прил. 11АЛЬФА 2020'!D35</f>
        <v>20385</v>
      </c>
      <c r="E35" s="53">
        <f>'Прил. 11 СОГАЗ 2020'!E35+'Прил. 11АЛЬФА 2020'!E35</f>
        <v>23911</v>
      </c>
      <c r="F35" s="53">
        <f>'Прил. 11 СОГАЗ 2020'!F35+'Прил. 11АЛЬФА 2020'!F35</f>
        <v>167</v>
      </c>
      <c r="G35" s="53">
        <f>'Прил. 11 СОГАЗ 2020'!G35+'Прил. 11АЛЬФА 2020'!G35</f>
        <v>153</v>
      </c>
      <c r="H35" s="53">
        <f>'Прил. 11 СОГАЗ 2020'!H35+'Прил. 11АЛЬФА 2020'!H35</f>
        <v>828</v>
      </c>
      <c r="I35" s="53">
        <f>'Прил. 11 СОГАЗ 2020'!I35+'Прил. 11АЛЬФА 2020'!I35</f>
        <v>805</v>
      </c>
      <c r="J35" s="53">
        <f>'Прил. 11 СОГАЗ 2020'!J35+'Прил. 11АЛЬФА 2020'!J35</f>
        <v>3457</v>
      </c>
      <c r="K35" s="53">
        <f>'Прил. 11 СОГАЗ 2020'!K35+'Прил. 11АЛЬФА 2020'!K35</f>
        <v>3182</v>
      </c>
      <c r="L35" s="53">
        <f>'Прил. 11 СОГАЗ 2020'!L35+'Прил. 11АЛЬФА 2020'!L35</f>
        <v>13586</v>
      </c>
      <c r="M35" s="53">
        <f>'Прил. 11 СОГАЗ 2020'!M35+'Прил. 11АЛЬФА 2020'!M35</f>
        <v>14351</v>
      </c>
      <c r="N35" s="53">
        <f>'Прил. 11 СОГАЗ 2020'!N35+'Прил. 11АЛЬФА 2020'!N35</f>
        <v>2347</v>
      </c>
      <c r="O35" s="53">
        <f>'Прил. 11 СОГАЗ 2020'!O35+'Прил. 11АЛЬФА 2020'!O35</f>
        <v>5420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16517</v>
      </c>
      <c r="D36" s="53">
        <f>'Прил. 11 СОГАЗ 2020'!D36+'Прил. 11АЛЬФА 2020'!D36</f>
        <v>7784</v>
      </c>
      <c r="E36" s="53">
        <f>'Прил. 11 СОГАЗ 2020'!E36+'Прил. 11АЛЬФА 2020'!E36</f>
        <v>8733</v>
      </c>
      <c r="F36" s="53">
        <f>'Прил. 11 СОГАЗ 2020'!F36+'Прил. 11АЛЬФА 2020'!F36</f>
        <v>60</v>
      </c>
      <c r="G36" s="53">
        <f>'Прил. 11 СОГАЗ 2020'!G36+'Прил. 11АЛЬФА 2020'!G36</f>
        <v>57</v>
      </c>
      <c r="H36" s="53">
        <f>'Прил. 11 СОГАЗ 2020'!H36+'Прил. 11АЛЬФА 2020'!H36</f>
        <v>326</v>
      </c>
      <c r="I36" s="53">
        <f>'Прил. 11 СОГАЗ 2020'!I36+'Прил. 11АЛЬФА 2020'!I36</f>
        <v>275</v>
      </c>
      <c r="J36" s="53">
        <f>'Прил. 11 СОГАЗ 2020'!J36+'Прил. 11АЛЬФА 2020'!J36</f>
        <v>1409</v>
      </c>
      <c r="K36" s="53">
        <f>'Прил. 11 СОГАЗ 2020'!K36+'Прил. 11АЛЬФА 2020'!K36</f>
        <v>1296</v>
      </c>
      <c r="L36" s="53">
        <f>'Прил. 11 СОГАЗ 2020'!L36+'Прил. 11АЛЬФА 2020'!L36</f>
        <v>5173</v>
      </c>
      <c r="M36" s="53">
        <f>'Прил. 11 СОГАЗ 2020'!M36+'Прил. 11АЛЬФА 2020'!M36</f>
        <v>5334</v>
      </c>
      <c r="N36" s="53">
        <f>'Прил. 11 СОГАЗ 2020'!N36+'Прил. 11АЛЬФА 2020'!N36</f>
        <v>816</v>
      </c>
      <c r="O36" s="53">
        <f>'Прил. 11 СОГАЗ 2020'!O36+'Прил. 11АЛЬФА 2020'!O36</f>
        <v>1771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2080</v>
      </c>
      <c r="D37" s="53">
        <f>'Прил. 11 СОГАЗ 2020'!D37+'Прил. 11АЛЬФА 2020'!D37</f>
        <v>993</v>
      </c>
      <c r="E37" s="53">
        <f>'Прил. 11 СОГАЗ 2020'!E37+'Прил. 11АЛЬФА 2020'!E37</f>
        <v>1087</v>
      </c>
      <c r="F37" s="53">
        <f>'Прил. 11 СОГАЗ 2020'!F37+'Прил. 11АЛЬФА 2020'!F37</f>
        <v>4</v>
      </c>
      <c r="G37" s="53">
        <f>'Прил. 11 СОГАЗ 2020'!G37+'Прил. 11АЛЬФА 2020'!G37</f>
        <v>11</v>
      </c>
      <c r="H37" s="53">
        <f>'Прил. 11 СОГАЗ 2020'!H37+'Прил. 11АЛЬФА 2020'!H37</f>
        <v>36</v>
      </c>
      <c r="I37" s="53">
        <f>'Прил. 11 СОГАЗ 2020'!I37+'Прил. 11АЛЬФА 2020'!I37</f>
        <v>34</v>
      </c>
      <c r="J37" s="53">
        <f>'Прил. 11 СОГАЗ 2020'!J37+'Прил. 11АЛЬФА 2020'!J37</f>
        <v>190</v>
      </c>
      <c r="K37" s="53">
        <f>'Прил. 11 СОГАЗ 2020'!K37+'Прил. 11АЛЬФА 2020'!K37</f>
        <v>173</v>
      </c>
      <c r="L37" s="53">
        <f>'Прил. 11 СОГАЗ 2020'!L37+'Прил. 11АЛЬФА 2020'!L37</f>
        <v>667</v>
      </c>
      <c r="M37" s="53">
        <f>'Прил. 11 СОГАЗ 2020'!M37+'Прил. 11АЛЬФА 2020'!M37</f>
        <v>647</v>
      </c>
      <c r="N37" s="53">
        <f>'Прил. 11 СОГАЗ 2020'!N37+'Прил. 11АЛЬФА 2020'!N37</f>
        <v>96</v>
      </c>
      <c r="O37" s="53">
        <f>'Прил. 11 СОГАЗ 2020'!O37+'Прил. 11АЛЬФА 2020'!O37</f>
        <v>222</v>
      </c>
    </row>
    <row r="38" spans="1:15" s="35" customFormat="1" ht="18.75">
      <c r="A38" s="50">
        <v>15</v>
      </c>
      <c r="B38" s="51" t="s">
        <v>102</v>
      </c>
      <c r="C38" s="52">
        <f t="shared" si="0"/>
        <v>5203</v>
      </c>
      <c r="D38" s="53">
        <f>'Прил. 11 СОГАЗ 2020'!D38+'Прил. 11АЛЬФА 2020'!D38</f>
        <v>2459</v>
      </c>
      <c r="E38" s="53">
        <f>'Прил. 11 СОГАЗ 2020'!E38+'Прил. 11АЛЬФА 2020'!E38</f>
        <v>2744</v>
      </c>
      <c r="F38" s="53">
        <f>'Прил. 11 СОГАЗ 2020'!F38+'Прил. 11АЛЬФА 2020'!F38</f>
        <v>7</v>
      </c>
      <c r="G38" s="53">
        <f>'Прил. 11 СОГАЗ 2020'!G38+'Прил. 11АЛЬФА 2020'!G38</f>
        <v>10</v>
      </c>
      <c r="H38" s="53">
        <f>'Прил. 11 СОГАЗ 2020'!H38+'Прил. 11АЛЬФА 2020'!H38</f>
        <v>67</v>
      </c>
      <c r="I38" s="53">
        <f>'Прил. 11 СОГАЗ 2020'!I38+'Прил. 11АЛЬФА 2020'!I38</f>
        <v>69</v>
      </c>
      <c r="J38" s="53">
        <f>'Прил. 11 СОГАЗ 2020'!J38+'Прил. 11АЛЬФА 2020'!J38</f>
        <v>331</v>
      </c>
      <c r="K38" s="53">
        <f>'Прил. 11 СОГАЗ 2020'!K38+'Прил. 11АЛЬФА 2020'!K38</f>
        <v>354</v>
      </c>
      <c r="L38" s="53">
        <f>'Прил. 11 СОГАЗ 2020'!L38+'Прил. 11АЛЬФА 2020'!L38</f>
        <v>1654</v>
      </c>
      <c r="M38" s="53">
        <f>'Прил. 11 СОГАЗ 2020'!M38+'Прил. 11АЛЬФА 2020'!M38</f>
        <v>1548</v>
      </c>
      <c r="N38" s="53">
        <f>'Прил. 11 СОГАЗ 2020'!N38+'Прил. 11АЛЬФА 2020'!N38</f>
        <v>400</v>
      </c>
      <c r="O38" s="53">
        <f>'Прил. 11 СОГАЗ 2020'!O38+'Прил. 11АЛЬФА 2020'!O38</f>
        <v>763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43268</v>
      </c>
      <c r="D39" s="53">
        <f>'Прил. 11 СОГАЗ 2020'!D39+'Прил. 11АЛЬФА 2020'!D39</f>
        <v>19746</v>
      </c>
      <c r="E39" s="53">
        <f>'Прил. 11 СОГАЗ 2020'!E39+'Прил. 11АЛЬФА 2020'!E39</f>
        <v>23522</v>
      </c>
      <c r="F39" s="53">
        <f>'Прил. 11 СОГАЗ 2020'!F39+'Прил. 11АЛЬФА 2020'!F39</f>
        <v>171</v>
      </c>
      <c r="G39" s="53">
        <f>'Прил. 11 СОГАЗ 2020'!G39+'Прил. 11АЛЬФА 2020'!G39</f>
        <v>147</v>
      </c>
      <c r="H39" s="53">
        <f>'Прил. 11 СОГАЗ 2020'!H39+'Прил. 11АЛЬФА 2020'!H39</f>
        <v>874</v>
      </c>
      <c r="I39" s="53">
        <f>'Прил. 11 СОГАЗ 2020'!I39+'Прил. 11АЛЬФА 2020'!I39</f>
        <v>736</v>
      </c>
      <c r="J39" s="53">
        <f>'Прил. 11 СОГАЗ 2020'!J39+'Прил. 11АЛЬФА 2020'!J39</f>
        <v>3455</v>
      </c>
      <c r="K39" s="53">
        <f>'Прил. 11 СОГАЗ 2020'!K39+'Прил. 11АЛЬФА 2020'!K39</f>
        <v>3252</v>
      </c>
      <c r="L39" s="53">
        <f>'Прил. 11 СОГАЗ 2020'!L39+'Прил. 11АЛЬФА 2020'!L39</f>
        <v>13304</v>
      </c>
      <c r="M39" s="53">
        <f>'Прил. 11 СОГАЗ 2020'!M39+'Прил. 11АЛЬФА 2020'!M39</f>
        <v>14467</v>
      </c>
      <c r="N39" s="53">
        <f>'Прил. 11 СОГАЗ 2020'!N39+'Прил. 11АЛЬФА 2020'!N39</f>
        <v>1942</v>
      </c>
      <c r="O39" s="53">
        <f>'Прил. 11 СОГАЗ 2020'!O39+'Прил. 11АЛЬФА 2020'!O39</f>
        <v>4920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27011</v>
      </c>
      <c r="D40" s="53">
        <f>'Прил. 11 СОГАЗ 2020'!D40+'Прил. 11АЛЬФА 2020'!D40</f>
        <v>12219</v>
      </c>
      <c r="E40" s="53">
        <f>'Прил. 11 СОГАЗ 2020'!E40+'Прил. 11АЛЬФА 2020'!E40</f>
        <v>14792</v>
      </c>
      <c r="F40" s="53">
        <f>'Прил. 11 СОГАЗ 2020'!F40+'Прил. 11АЛЬФА 2020'!F40</f>
        <v>109</v>
      </c>
      <c r="G40" s="53">
        <f>'Прил. 11 СОГАЗ 2020'!G40+'Прил. 11АЛЬФА 2020'!G40</f>
        <v>106</v>
      </c>
      <c r="H40" s="53">
        <f>'Прил. 11 СОГАЗ 2020'!H40+'Прил. 11АЛЬФА 2020'!H40</f>
        <v>585</v>
      </c>
      <c r="I40" s="53">
        <f>'Прил. 11 СОГАЗ 2020'!I40+'Прил. 11АЛЬФА 2020'!I40</f>
        <v>543</v>
      </c>
      <c r="J40" s="53">
        <f>'Прил. 11 СОГАЗ 2020'!J40+'Прил. 11АЛЬФА 2020'!J40</f>
        <v>2372</v>
      </c>
      <c r="K40" s="53">
        <f>'Прил. 11 СОГАЗ 2020'!K40+'Прил. 11АЛЬФА 2020'!K40</f>
        <v>2295</v>
      </c>
      <c r="L40" s="53">
        <f>'Прил. 11 СОГАЗ 2020'!L40+'Прил. 11АЛЬФА 2020'!L40</f>
        <v>8092</v>
      </c>
      <c r="M40" s="53">
        <f>'Прил. 11 СОГАЗ 2020'!M40+'Прил. 11АЛЬФА 2020'!M40</f>
        <v>9196</v>
      </c>
      <c r="N40" s="53">
        <f>'Прил. 11 СОГАЗ 2020'!N40+'Прил. 11АЛЬФА 2020'!N40</f>
        <v>1061</v>
      </c>
      <c r="O40" s="53">
        <f>'Прил. 11 СОГАЗ 2020'!O40+'Прил. 11АЛЬФА 2020'!O40</f>
        <v>2652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18624</v>
      </c>
      <c r="D41" s="53">
        <f>'Прил. 11 СОГАЗ 2020'!D41+'Прил. 11АЛЬФА 2020'!D41</f>
        <v>8755</v>
      </c>
      <c r="E41" s="53">
        <f>'Прил. 11 СОГАЗ 2020'!E41+'Прил. 11АЛЬФА 2020'!E41</f>
        <v>9869</v>
      </c>
      <c r="F41" s="53">
        <f>'Прил. 11 СОГАЗ 2020'!F41+'Прил. 11АЛЬФА 2020'!F41</f>
        <v>61</v>
      </c>
      <c r="G41" s="53">
        <f>'Прил. 11 СОГАЗ 2020'!G41+'Прил. 11АЛЬФА 2020'!G41</f>
        <v>61</v>
      </c>
      <c r="H41" s="53">
        <f>'Прил. 11 СОГАЗ 2020'!H41+'Прил. 11АЛЬФА 2020'!H41</f>
        <v>340</v>
      </c>
      <c r="I41" s="53">
        <f>'Прил. 11 СОГАЗ 2020'!I41+'Прил. 11АЛЬФА 2020'!I41</f>
        <v>301</v>
      </c>
      <c r="J41" s="53">
        <f>'Прил. 11 СОГАЗ 2020'!J41+'Прил. 11АЛЬФА 2020'!J41</f>
        <v>1417</v>
      </c>
      <c r="K41" s="53">
        <f>'Прил. 11 СОГАЗ 2020'!K41+'Прил. 11АЛЬФА 2020'!K41</f>
        <v>1364</v>
      </c>
      <c r="L41" s="53">
        <f>'Прил. 11 СОГАЗ 2020'!L41+'Прил. 11АЛЬФА 2020'!L41</f>
        <v>5997</v>
      </c>
      <c r="M41" s="53">
        <f>'Прил. 11 СОГАЗ 2020'!M41+'Прил. 11АЛЬФА 2020'!M41</f>
        <v>5983</v>
      </c>
      <c r="N41" s="53">
        <f>'Прил. 11 СОГАЗ 2020'!N41+'Прил. 11АЛЬФА 2020'!N41</f>
        <v>940</v>
      </c>
      <c r="O41" s="53">
        <f>'Прил. 11 СОГАЗ 2020'!O41+'Прил. 11АЛЬФА 2020'!O41</f>
        <v>2160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10151</v>
      </c>
      <c r="D42" s="53">
        <f>'Прил. 11 СОГАЗ 2020'!D42+'Прил. 11АЛЬФА 2020'!D42</f>
        <v>5014</v>
      </c>
      <c r="E42" s="53">
        <f>'Прил. 11 СОГАЗ 2020'!E42+'Прил. 11АЛЬФА 2020'!E42</f>
        <v>5137</v>
      </c>
      <c r="F42" s="53">
        <f>'Прил. 11 СОГАЗ 2020'!F42+'Прил. 11АЛЬФА 2020'!F42</f>
        <v>31</v>
      </c>
      <c r="G42" s="53">
        <f>'Прил. 11 СОГАЗ 2020'!G42+'Прил. 11АЛЬФА 2020'!G42</f>
        <v>30</v>
      </c>
      <c r="H42" s="53">
        <f>'Прил. 11 СОГАЗ 2020'!H42+'Прил. 11АЛЬФА 2020'!H42</f>
        <v>157</v>
      </c>
      <c r="I42" s="53">
        <f>'Прил. 11 СОГАЗ 2020'!I42+'Прил. 11АЛЬФА 2020'!I42</f>
        <v>178</v>
      </c>
      <c r="J42" s="53">
        <f>'Прил. 11 СОГАЗ 2020'!J42+'Прил. 11АЛЬФА 2020'!J42</f>
        <v>803</v>
      </c>
      <c r="K42" s="53">
        <f>'Прил. 11 СОГАЗ 2020'!K42+'Прил. 11АЛЬФА 2020'!K42</f>
        <v>720</v>
      </c>
      <c r="L42" s="53">
        <f>'Прил. 11 СОГАЗ 2020'!L42+'Прил. 11АЛЬФА 2020'!L42</f>
        <v>3531</v>
      </c>
      <c r="M42" s="53">
        <f>'Прил. 11 СОГАЗ 2020'!M42+'Прил. 11АЛЬФА 2020'!M42</f>
        <v>3034</v>
      </c>
      <c r="N42" s="53">
        <f>'Прил. 11 СОГАЗ 2020'!N42+'Прил. 11АЛЬФА 2020'!N42</f>
        <v>492</v>
      </c>
      <c r="O42" s="53">
        <f>'Прил. 11 СОГАЗ 2020'!O42+'Прил. 11АЛЬФА 2020'!O42</f>
        <v>1175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702838</v>
      </c>
      <c r="D43" s="52">
        <f t="shared" si="2"/>
        <v>324658</v>
      </c>
      <c r="E43" s="52">
        <f t="shared" si="2"/>
        <v>378180</v>
      </c>
      <c r="F43" s="52">
        <f t="shared" si="2"/>
        <v>2892</v>
      </c>
      <c r="G43" s="52">
        <f t="shared" si="2"/>
        <v>2795</v>
      </c>
      <c r="H43" s="52">
        <f t="shared" si="2"/>
        <v>14889</v>
      </c>
      <c r="I43" s="52">
        <f t="shared" si="2"/>
        <v>14108</v>
      </c>
      <c r="J43" s="52">
        <f t="shared" si="2"/>
        <v>57427</v>
      </c>
      <c r="K43" s="52">
        <f t="shared" si="2"/>
        <v>54145</v>
      </c>
      <c r="L43" s="52">
        <f t="shared" si="2"/>
        <v>218952</v>
      </c>
      <c r="M43" s="52">
        <f t="shared" si="2"/>
        <v>236035</v>
      </c>
      <c r="N43" s="52">
        <f t="shared" si="2"/>
        <v>30498</v>
      </c>
      <c r="O43" s="52">
        <f t="shared" si="2"/>
        <v>71097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10"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122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123</v>
      </c>
      <c r="L10" s="11"/>
    </row>
    <row r="11" spans="1:15" s="9" customFormat="1" ht="20.25">
      <c r="L11" s="47"/>
    </row>
    <row r="12" spans="1:15" s="12" customFormat="1" ht="18.75">
      <c r="C12" s="81" t="s">
        <v>71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113</v>
      </c>
      <c r="M17" s="60" t="s">
        <v>114</v>
      </c>
      <c r="N17" s="60" t="s">
        <v>115</v>
      </c>
      <c r="O17" s="60" t="s">
        <v>116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225638</v>
      </c>
      <c r="D20" s="53">
        <f t="shared" ref="D20:D42" si="1">F20+H20+J20+L20+N20</f>
        <v>103676</v>
      </c>
      <c r="E20" s="53">
        <f t="shared" ref="E20:E42" si="2">G20+I20+K20+M20+O20</f>
        <v>121962</v>
      </c>
      <c r="F20" s="53">
        <v>889</v>
      </c>
      <c r="G20" s="53">
        <v>850</v>
      </c>
      <c r="H20" s="53">
        <v>4452</v>
      </c>
      <c r="I20" s="53">
        <v>4318</v>
      </c>
      <c r="J20" s="53">
        <v>17754</v>
      </c>
      <c r="K20" s="53">
        <v>16302</v>
      </c>
      <c r="L20" s="53">
        <v>69559</v>
      </c>
      <c r="M20" s="53">
        <v>74827</v>
      </c>
      <c r="N20" s="53">
        <v>11022</v>
      </c>
      <c r="O20" s="53">
        <v>25665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4686</v>
      </c>
      <c r="D21" s="53">
        <f t="shared" si="1"/>
        <v>2203</v>
      </c>
      <c r="E21" s="53">
        <f t="shared" si="2"/>
        <v>2483</v>
      </c>
      <c r="F21" s="53">
        <v>26</v>
      </c>
      <c r="G21" s="53">
        <v>20</v>
      </c>
      <c r="H21" s="53">
        <v>118</v>
      </c>
      <c r="I21" s="53">
        <v>112</v>
      </c>
      <c r="J21" s="53">
        <v>383</v>
      </c>
      <c r="K21" s="53">
        <v>299</v>
      </c>
      <c r="L21" s="53">
        <v>1489</v>
      </c>
      <c r="M21" s="53">
        <v>1685</v>
      </c>
      <c r="N21" s="53">
        <v>187</v>
      </c>
      <c r="O21" s="53">
        <v>367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26631</v>
      </c>
      <c r="D22" s="53">
        <f t="shared" si="1"/>
        <v>11334</v>
      </c>
      <c r="E22" s="53">
        <f t="shared" si="2"/>
        <v>15297</v>
      </c>
      <c r="F22" s="53">
        <v>263</v>
      </c>
      <c r="G22" s="53">
        <v>288</v>
      </c>
      <c r="H22" s="53">
        <v>878</v>
      </c>
      <c r="I22" s="53">
        <v>886</v>
      </c>
      <c r="J22" s="53">
        <v>2615</v>
      </c>
      <c r="K22" s="53">
        <v>2556</v>
      </c>
      <c r="L22" s="53">
        <v>6844</v>
      </c>
      <c r="M22" s="53">
        <v>10171</v>
      </c>
      <c r="N22" s="53">
        <v>734</v>
      </c>
      <c r="O22" s="53">
        <v>1396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70</v>
      </c>
      <c r="D24" s="53">
        <f t="shared" si="1"/>
        <v>39</v>
      </c>
      <c r="E24" s="53">
        <f t="shared" si="2"/>
        <v>31</v>
      </c>
      <c r="F24" s="53">
        <v>0</v>
      </c>
      <c r="G24" s="53">
        <v>0</v>
      </c>
      <c r="H24" s="53">
        <v>1</v>
      </c>
      <c r="I24" s="53">
        <v>2</v>
      </c>
      <c r="J24" s="53">
        <v>2</v>
      </c>
      <c r="K24" s="53">
        <v>4</v>
      </c>
      <c r="L24" s="53">
        <v>35</v>
      </c>
      <c r="M24" s="53">
        <v>22</v>
      </c>
      <c r="N24" s="53">
        <v>1</v>
      </c>
      <c r="O24" s="53">
        <v>3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37532</v>
      </c>
      <c r="D25" s="53">
        <f t="shared" si="1"/>
        <v>18491</v>
      </c>
      <c r="E25" s="53">
        <f t="shared" si="2"/>
        <v>19041</v>
      </c>
      <c r="F25" s="53">
        <v>144</v>
      </c>
      <c r="G25" s="53">
        <v>121</v>
      </c>
      <c r="H25" s="53">
        <v>689</v>
      </c>
      <c r="I25" s="53">
        <v>631</v>
      </c>
      <c r="J25" s="53">
        <v>2824</v>
      </c>
      <c r="K25" s="53">
        <v>2700</v>
      </c>
      <c r="L25" s="53">
        <v>13117</v>
      </c>
      <c r="M25" s="53">
        <v>11696</v>
      </c>
      <c r="N25" s="53">
        <v>1717</v>
      </c>
      <c r="O25" s="53">
        <v>3893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528</v>
      </c>
      <c r="D26" s="53">
        <f t="shared" si="1"/>
        <v>265</v>
      </c>
      <c r="E26" s="53">
        <f t="shared" si="2"/>
        <v>263</v>
      </c>
      <c r="F26" s="53">
        <v>1</v>
      </c>
      <c r="G26" s="53">
        <v>1</v>
      </c>
      <c r="H26" s="53">
        <v>3</v>
      </c>
      <c r="I26" s="53">
        <v>3</v>
      </c>
      <c r="J26" s="53">
        <v>38</v>
      </c>
      <c r="K26" s="53">
        <v>26</v>
      </c>
      <c r="L26" s="53">
        <v>201</v>
      </c>
      <c r="M26" s="53">
        <v>167</v>
      </c>
      <c r="N26" s="53">
        <v>22</v>
      </c>
      <c r="O26" s="53">
        <v>66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498</v>
      </c>
      <c r="D27" s="53">
        <f t="shared" si="1"/>
        <v>212</v>
      </c>
      <c r="E27" s="53">
        <f t="shared" si="2"/>
        <v>286</v>
      </c>
      <c r="F27" s="53">
        <v>0</v>
      </c>
      <c r="G27" s="53">
        <v>3</v>
      </c>
      <c r="H27" s="53">
        <v>2</v>
      </c>
      <c r="I27" s="53">
        <v>5</v>
      </c>
      <c r="J27" s="53">
        <v>45</v>
      </c>
      <c r="K27" s="53">
        <v>41</v>
      </c>
      <c r="L27" s="53">
        <v>147</v>
      </c>
      <c r="M27" s="53">
        <v>210</v>
      </c>
      <c r="N27" s="53">
        <v>18</v>
      </c>
      <c r="O27" s="53">
        <v>27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31660</v>
      </c>
      <c r="D28" s="53">
        <f t="shared" si="1"/>
        <v>14394</v>
      </c>
      <c r="E28" s="53">
        <f t="shared" si="2"/>
        <v>17266</v>
      </c>
      <c r="F28" s="53">
        <v>170</v>
      </c>
      <c r="G28" s="53">
        <v>154</v>
      </c>
      <c r="H28" s="53">
        <v>846</v>
      </c>
      <c r="I28" s="53">
        <v>871</v>
      </c>
      <c r="J28" s="53">
        <v>3010</v>
      </c>
      <c r="K28" s="53">
        <v>2874</v>
      </c>
      <c r="L28" s="53">
        <v>9443</v>
      </c>
      <c r="M28" s="53">
        <v>10928</v>
      </c>
      <c r="N28" s="53">
        <v>925</v>
      </c>
      <c r="O28" s="53">
        <v>2439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4982</v>
      </c>
      <c r="D29" s="53">
        <f t="shared" si="1"/>
        <v>2137</v>
      </c>
      <c r="E29" s="53">
        <f t="shared" si="2"/>
        <v>2845</v>
      </c>
      <c r="F29" s="53">
        <v>6</v>
      </c>
      <c r="G29" s="53">
        <v>13</v>
      </c>
      <c r="H29" s="53">
        <v>175</v>
      </c>
      <c r="I29" s="53">
        <v>157</v>
      </c>
      <c r="J29" s="53">
        <v>470</v>
      </c>
      <c r="K29" s="53">
        <v>491</v>
      </c>
      <c r="L29" s="53">
        <v>1376</v>
      </c>
      <c r="M29" s="53">
        <v>1923</v>
      </c>
      <c r="N29" s="53">
        <v>110</v>
      </c>
      <c r="O29" s="53">
        <v>261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3999</v>
      </c>
      <c r="D30" s="53">
        <f t="shared" si="1"/>
        <v>1640</v>
      </c>
      <c r="E30" s="53">
        <f t="shared" si="2"/>
        <v>2359</v>
      </c>
      <c r="F30" s="53">
        <v>16</v>
      </c>
      <c r="G30" s="53">
        <v>17</v>
      </c>
      <c r="H30" s="53">
        <v>245</v>
      </c>
      <c r="I30" s="53">
        <v>227</v>
      </c>
      <c r="J30" s="53">
        <v>482</v>
      </c>
      <c r="K30" s="53">
        <v>445</v>
      </c>
      <c r="L30" s="53">
        <v>854</v>
      </c>
      <c r="M30" s="53">
        <v>1598</v>
      </c>
      <c r="N30" s="53">
        <v>43</v>
      </c>
      <c r="O30" s="53">
        <v>72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3320</v>
      </c>
      <c r="D31" s="53">
        <f t="shared" si="1"/>
        <v>1571</v>
      </c>
      <c r="E31" s="53">
        <f t="shared" si="2"/>
        <v>1749</v>
      </c>
      <c r="F31" s="53">
        <v>4</v>
      </c>
      <c r="G31" s="53">
        <v>3</v>
      </c>
      <c r="H31" s="53">
        <v>16</v>
      </c>
      <c r="I31" s="53">
        <v>18</v>
      </c>
      <c r="J31" s="53">
        <v>309</v>
      </c>
      <c r="K31" s="53">
        <v>301</v>
      </c>
      <c r="L31" s="53">
        <v>1133</v>
      </c>
      <c r="M31" s="53">
        <v>1227</v>
      </c>
      <c r="N31" s="53">
        <v>109</v>
      </c>
      <c r="O31" s="53">
        <v>200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986</v>
      </c>
      <c r="D32" s="53">
        <f t="shared" si="1"/>
        <v>442</v>
      </c>
      <c r="E32" s="53">
        <f t="shared" si="2"/>
        <v>544</v>
      </c>
      <c r="F32" s="53">
        <v>5</v>
      </c>
      <c r="G32" s="53">
        <v>1</v>
      </c>
      <c r="H32" s="53">
        <v>3</v>
      </c>
      <c r="I32" s="53">
        <v>4</v>
      </c>
      <c r="J32" s="53">
        <v>74</v>
      </c>
      <c r="K32" s="53">
        <v>79</v>
      </c>
      <c r="L32" s="53">
        <v>334</v>
      </c>
      <c r="M32" s="53">
        <v>423</v>
      </c>
      <c r="N32" s="53">
        <v>26</v>
      </c>
      <c r="O32" s="53">
        <v>37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28855</v>
      </c>
      <c r="D33" s="53">
        <f t="shared" si="1"/>
        <v>13574</v>
      </c>
      <c r="E33" s="53">
        <f t="shared" si="2"/>
        <v>15281</v>
      </c>
      <c r="F33" s="53">
        <v>189</v>
      </c>
      <c r="G33" s="53">
        <v>173</v>
      </c>
      <c r="H33" s="53">
        <v>624</v>
      </c>
      <c r="I33" s="53">
        <v>563</v>
      </c>
      <c r="J33" s="53">
        <v>1847</v>
      </c>
      <c r="K33" s="53">
        <v>1804</v>
      </c>
      <c r="L33" s="53">
        <v>9600</v>
      </c>
      <c r="M33" s="53">
        <v>9987</v>
      </c>
      <c r="N33" s="53">
        <v>1314</v>
      </c>
      <c r="O33" s="53">
        <v>2754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20548</v>
      </c>
      <c r="D34" s="53">
        <f t="shared" si="1"/>
        <v>10085</v>
      </c>
      <c r="E34" s="53">
        <f t="shared" si="2"/>
        <v>10463</v>
      </c>
      <c r="F34" s="53">
        <v>113</v>
      </c>
      <c r="G34" s="53">
        <v>110</v>
      </c>
      <c r="H34" s="53">
        <v>407</v>
      </c>
      <c r="I34" s="53">
        <v>398</v>
      </c>
      <c r="J34" s="53">
        <v>1546</v>
      </c>
      <c r="K34" s="53">
        <v>1481</v>
      </c>
      <c r="L34" s="53">
        <v>7226</v>
      </c>
      <c r="M34" s="53">
        <v>6719</v>
      </c>
      <c r="N34" s="53">
        <v>793</v>
      </c>
      <c r="O34" s="53">
        <v>1755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2518</v>
      </c>
      <c r="D35" s="53">
        <f t="shared" si="1"/>
        <v>1311</v>
      </c>
      <c r="E35" s="53">
        <f t="shared" si="2"/>
        <v>1207</v>
      </c>
      <c r="F35" s="53">
        <v>2</v>
      </c>
      <c r="G35" s="53">
        <v>2</v>
      </c>
      <c r="H35" s="53">
        <v>12</v>
      </c>
      <c r="I35" s="53">
        <v>4</v>
      </c>
      <c r="J35" s="53">
        <v>110</v>
      </c>
      <c r="K35" s="53">
        <v>96</v>
      </c>
      <c r="L35" s="53">
        <v>1057</v>
      </c>
      <c r="M35" s="53">
        <v>914</v>
      </c>
      <c r="N35" s="53">
        <v>130</v>
      </c>
      <c r="O35" s="53">
        <v>191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13922</v>
      </c>
      <c r="D36" s="53">
        <f t="shared" si="1"/>
        <v>6657</v>
      </c>
      <c r="E36" s="53">
        <f t="shared" si="2"/>
        <v>7265</v>
      </c>
      <c r="F36" s="53">
        <v>59</v>
      </c>
      <c r="G36" s="53">
        <v>57</v>
      </c>
      <c r="H36" s="53">
        <v>319</v>
      </c>
      <c r="I36" s="53">
        <v>271</v>
      </c>
      <c r="J36" s="53">
        <v>1141</v>
      </c>
      <c r="K36" s="53">
        <v>1070</v>
      </c>
      <c r="L36" s="53">
        <v>4460</v>
      </c>
      <c r="M36" s="53">
        <v>4456</v>
      </c>
      <c r="N36" s="53">
        <v>678</v>
      </c>
      <c r="O36" s="53">
        <v>1411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1616</v>
      </c>
      <c r="D37" s="53">
        <f t="shared" si="1"/>
        <v>757</v>
      </c>
      <c r="E37" s="53">
        <f t="shared" si="2"/>
        <v>859</v>
      </c>
      <c r="F37" s="53">
        <v>4</v>
      </c>
      <c r="G37" s="53">
        <v>11</v>
      </c>
      <c r="H37" s="53">
        <v>36</v>
      </c>
      <c r="I37" s="53">
        <v>33</v>
      </c>
      <c r="J37" s="53">
        <v>137</v>
      </c>
      <c r="K37" s="53">
        <v>132</v>
      </c>
      <c r="L37" s="53">
        <v>509</v>
      </c>
      <c r="M37" s="53">
        <v>520</v>
      </c>
      <c r="N37" s="53">
        <v>71</v>
      </c>
      <c r="O37" s="53">
        <v>163</v>
      </c>
    </row>
    <row r="38" spans="1:15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81</v>
      </c>
      <c r="E38" s="53">
        <f t="shared" si="2"/>
        <v>54</v>
      </c>
      <c r="F38" s="53">
        <v>0</v>
      </c>
      <c r="G38" s="53">
        <v>0</v>
      </c>
      <c r="H38" s="53">
        <v>2</v>
      </c>
      <c r="I38" s="53">
        <v>1</v>
      </c>
      <c r="J38" s="53">
        <v>5</v>
      </c>
      <c r="K38" s="53">
        <v>8</v>
      </c>
      <c r="L38" s="53">
        <v>68</v>
      </c>
      <c r="M38" s="53">
        <v>39</v>
      </c>
      <c r="N38" s="53">
        <v>6</v>
      </c>
      <c r="O38" s="53">
        <v>6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18179</v>
      </c>
      <c r="D39" s="53">
        <f t="shared" si="1"/>
        <v>8701</v>
      </c>
      <c r="E39" s="53">
        <f t="shared" si="2"/>
        <v>9478</v>
      </c>
      <c r="F39" s="53">
        <v>2</v>
      </c>
      <c r="G39" s="53">
        <v>6</v>
      </c>
      <c r="H39" s="53">
        <v>410</v>
      </c>
      <c r="I39" s="53">
        <v>357</v>
      </c>
      <c r="J39" s="53">
        <v>1229</v>
      </c>
      <c r="K39" s="53">
        <v>1184</v>
      </c>
      <c r="L39" s="53">
        <v>6238</v>
      </c>
      <c r="M39" s="53">
        <v>6198</v>
      </c>
      <c r="N39" s="53">
        <v>822</v>
      </c>
      <c r="O39" s="53">
        <v>1733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10706</v>
      </c>
      <c r="D40" s="53">
        <f t="shared" si="1"/>
        <v>5081</v>
      </c>
      <c r="E40" s="53">
        <f t="shared" si="2"/>
        <v>5625</v>
      </c>
      <c r="F40" s="53">
        <v>7</v>
      </c>
      <c r="G40" s="53">
        <v>9</v>
      </c>
      <c r="H40" s="53">
        <v>247</v>
      </c>
      <c r="I40" s="53">
        <v>251</v>
      </c>
      <c r="J40" s="53">
        <v>822</v>
      </c>
      <c r="K40" s="53">
        <v>848</v>
      </c>
      <c r="L40" s="53">
        <v>3584</v>
      </c>
      <c r="M40" s="53">
        <v>3755</v>
      </c>
      <c r="N40" s="53">
        <v>421</v>
      </c>
      <c r="O40" s="53">
        <v>762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417</v>
      </c>
      <c r="D41" s="53">
        <f t="shared" si="1"/>
        <v>236</v>
      </c>
      <c r="E41" s="53">
        <f t="shared" si="2"/>
        <v>181</v>
      </c>
      <c r="F41" s="53">
        <v>0</v>
      </c>
      <c r="G41" s="53">
        <v>0</v>
      </c>
      <c r="H41" s="53">
        <v>0</v>
      </c>
      <c r="I41" s="53">
        <v>2</v>
      </c>
      <c r="J41" s="53">
        <v>17</v>
      </c>
      <c r="K41" s="53">
        <v>16</v>
      </c>
      <c r="L41" s="53">
        <v>204</v>
      </c>
      <c r="M41" s="53">
        <v>142</v>
      </c>
      <c r="N41" s="53">
        <v>15</v>
      </c>
      <c r="O41" s="53">
        <v>21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801</v>
      </c>
      <c r="D42" s="53">
        <f t="shared" si="1"/>
        <v>464</v>
      </c>
      <c r="E42" s="53">
        <f t="shared" si="2"/>
        <v>337</v>
      </c>
      <c r="F42" s="53">
        <v>1</v>
      </c>
      <c r="G42" s="53">
        <v>3</v>
      </c>
      <c r="H42" s="53">
        <v>0</v>
      </c>
      <c r="I42" s="53">
        <v>5</v>
      </c>
      <c r="J42" s="53">
        <v>30</v>
      </c>
      <c r="K42" s="53">
        <v>26</v>
      </c>
      <c r="L42" s="53">
        <v>390</v>
      </c>
      <c r="M42" s="53">
        <v>241</v>
      </c>
      <c r="N42" s="53">
        <v>43</v>
      </c>
      <c r="O42" s="53">
        <v>62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431397</v>
      </c>
      <c r="D43" s="52">
        <f t="shared" si="4"/>
        <v>200126</v>
      </c>
      <c r="E43" s="52">
        <f t="shared" si="4"/>
        <v>231271</v>
      </c>
      <c r="F43" s="52">
        <f t="shared" si="4"/>
        <v>1870</v>
      </c>
      <c r="G43" s="52">
        <f t="shared" si="4"/>
        <v>1810</v>
      </c>
      <c r="H43" s="52">
        <f t="shared" si="4"/>
        <v>9328</v>
      </c>
      <c r="I43" s="52">
        <f t="shared" si="4"/>
        <v>8971</v>
      </c>
      <c r="J43" s="52">
        <f t="shared" si="4"/>
        <v>34332</v>
      </c>
      <c r="K43" s="52">
        <f t="shared" si="4"/>
        <v>32326</v>
      </c>
      <c r="L43" s="52">
        <f t="shared" si="4"/>
        <v>135669</v>
      </c>
      <c r="M43" s="52">
        <f t="shared" si="4"/>
        <v>145476</v>
      </c>
      <c r="N43" s="52">
        <f t="shared" si="4"/>
        <v>18927</v>
      </c>
      <c r="O43" s="52">
        <f t="shared" si="4"/>
        <v>42688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topLeftCell="A13"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122</v>
      </c>
    </row>
    <row r="8" spans="1:15" s="9" customFormat="1" ht="2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9" customFormat="1" ht="20.25">
      <c r="A9" s="79" t="s">
        <v>76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5" s="9" customFormat="1" ht="20.25">
      <c r="H10" s="10" t="s">
        <v>77</v>
      </c>
      <c r="I10" s="57" t="s">
        <v>125</v>
      </c>
      <c r="J10" s="9" t="s">
        <v>123</v>
      </c>
      <c r="L10" s="11"/>
    </row>
    <row r="11" spans="1:15" s="9" customFormat="1" ht="20.25">
      <c r="L11" s="47"/>
    </row>
    <row r="12" spans="1:15" s="12" customFormat="1" ht="18.75">
      <c r="C12" s="81" t="s">
        <v>72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5" s="13" customFormat="1" ht="15.75">
      <c r="C13" s="82" t="s">
        <v>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83" t="s">
        <v>9</v>
      </c>
      <c r="B15" s="83" t="s">
        <v>10</v>
      </c>
      <c r="C15" s="90" t="s">
        <v>78</v>
      </c>
      <c r="D15" s="64" t="s">
        <v>12</v>
      </c>
      <c r="E15" s="65"/>
      <c r="F15" s="64" t="s">
        <v>13</v>
      </c>
      <c r="G15" s="98"/>
      <c r="H15" s="98"/>
      <c r="I15" s="98"/>
      <c r="J15" s="98"/>
      <c r="K15" s="98"/>
      <c r="L15" s="98"/>
      <c r="M15" s="98"/>
      <c r="N15" s="98"/>
      <c r="O15" s="65"/>
    </row>
    <row r="16" spans="1:15" s="14" customFormat="1" ht="37.5" customHeight="1">
      <c r="A16" s="84"/>
      <c r="B16" s="84"/>
      <c r="C16" s="91"/>
      <c r="D16" s="66"/>
      <c r="E16" s="67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84"/>
      <c r="B17" s="84"/>
      <c r="C17" s="91"/>
      <c r="D17" s="68"/>
      <c r="E17" s="69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113</v>
      </c>
      <c r="M17" s="60" t="s">
        <v>114</v>
      </c>
      <c r="N17" s="60" t="s">
        <v>115</v>
      </c>
      <c r="O17" s="60" t="s">
        <v>116</v>
      </c>
    </row>
    <row r="18" spans="1:15" s="14" customFormat="1" ht="18.75">
      <c r="A18" s="85"/>
      <c r="B18" s="85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59505</v>
      </c>
      <c r="D20" s="53">
        <f t="shared" ref="D20:D42" si="1">F20+H20+J20+L20+N20</f>
        <v>28458</v>
      </c>
      <c r="E20" s="53">
        <f t="shared" ref="E20:E42" si="2">G20+I20+K20+M20+O20</f>
        <v>31047</v>
      </c>
      <c r="F20" s="53">
        <v>202</v>
      </c>
      <c r="G20" s="53">
        <v>242</v>
      </c>
      <c r="H20" s="53">
        <v>1219</v>
      </c>
      <c r="I20" s="53">
        <v>1094</v>
      </c>
      <c r="J20" s="53">
        <v>3600</v>
      </c>
      <c r="K20" s="53">
        <v>3491</v>
      </c>
      <c r="L20" s="53">
        <v>20923</v>
      </c>
      <c r="M20" s="53">
        <v>20776</v>
      </c>
      <c r="N20" s="53">
        <v>2514</v>
      </c>
      <c r="O20" s="53">
        <v>5444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3474</v>
      </c>
      <c r="D21" s="53">
        <f t="shared" si="1"/>
        <v>1693</v>
      </c>
      <c r="E21" s="53">
        <f t="shared" si="2"/>
        <v>1781</v>
      </c>
      <c r="F21" s="53">
        <v>9</v>
      </c>
      <c r="G21" s="53">
        <v>7</v>
      </c>
      <c r="H21" s="53">
        <v>56</v>
      </c>
      <c r="I21" s="53">
        <v>46</v>
      </c>
      <c r="J21" s="53">
        <v>317</v>
      </c>
      <c r="K21" s="53">
        <v>281</v>
      </c>
      <c r="L21" s="53">
        <v>1189</v>
      </c>
      <c r="M21" s="53">
        <v>1130</v>
      </c>
      <c r="N21" s="53">
        <v>122</v>
      </c>
      <c r="O21" s="53">
        <v>317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21947</v>
      </c>
      <c r="D22" s="53">
        <f t="shared" si="1"/>
        <v>9599</v>
      </c>
      <c r="E22" s="53">
        <f t="shared" si="2"/>
        <v>12348</v>
      </c>
      <c r="F22" s="53">
        <v>24</v>
      </c>
      <c r="G22" s="53">
        <v>23</v>
      </c>
      <c r="H22" s="53">
        <v>534</v>
      </c>
      <c r="I22" s="53">
        <v>529</v>
      </c>
      <c r="J22" s="53">
        <v>2446</v>
      </c>
      <c r="K22" s="53">
        <v>2425</v>
      </c>
      <c r="L22" s="53">
        <v>5981</v>
      </c>
      <c r="M22" s="53">
        <v>7838</v>
      </c>
      <c r="N22" s="53">
        <v>614</v>
      </c>
      <c r="O22" s="53">
        <v>1533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1176</v>
      </c>
      <c r="D24" s="53">
        <f t="shared" si="1"/>
        <v>591</v>
      </c>
      <c r="E24" s="53">
        <f t="shared" si="2"/>
        <v>585</v>
      </c>
      <c r="F24" s="53">
        <v>1</v>
      </c>
      <c r="G24" s="53">
        <v>1</v>
      </c>
      <c r="H24" s="53">
        <v>24</v>
      </c>
      <c r="I24" s="53">
        <v>12</v>
      </c>
      <c r="J24" s="53">
        <v>91</v>
      </c>
      <c r="K24" s="53">
        <v>101</v>
      </c>
      <c r="L24" s="53">
        <v>440</v>
      </c>
      <c r="M24" s="53">
        <v>422</v>
      </c>
      <c r="N24" s="53">
        <v>35</v>
      </c>
      <c r="O24" s="53">
        <v>49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3201</v>
      </c>
      <c r="D25" s="53">
        <f t="shared" si="1"/>
        <v>2071</v>
      </c>
      <c r="E25" s="53">
        <f t="shared" si="2"/>
        <v>1130</v>
      </c>
      <c r="F25" s="53">
        <v>5</v>
      </c>
      <c r="G25" s="53">
        <v>4</v>
      </c>
      <c r="H25" s="53">
        <v>21</v>
      </c>
      <c r="I25" s="53">
        <v>21</v>
      </c>
      <c r="J25" s="53">
        <v>105</v>
      </c>
      <c r="K25" s="53">
        <v>96</v>
      </c>
      <c r="L25" s="53">
        <v>1851</v>
      </c>
      <c r="M25" s="53">
        <v>862</v>
      </c>
      <c r="N25" s="53">
        <v>89</v>
      </c>
      <c r="O25" s="53">
        <v>147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19</v>
      </c>
      <c r="D26" s="53">
        <f t="shared" si="1"/>
        <v>11</v>
      </c>
      <c r="E26" s="53">
        <f t="shared" si="2"/>
        <v>8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10</v>
      </c>
      <c r="M26" s="53">
        <v>8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3747</v>
      </c>
      <c r="D27" s="53">
        <f t="shared" si="1"/>
        <v>1674</v>
      </c>
      <c r="E27" s="53">
        <f t="shared" si="2"/>
        <v>2073</v>
      </c>
      <c r="F27" s="53">
        <v>20</v>
      </c>
      <c r="G27" s="53">
        <v>16</v>
      </c>
      <c r="H27" s="53">
        <v>145</v>
      </c>
      <c r="I27" s="53">
        <v>129</v>
      </c>
      <c r="J27" s="53">
        <v>495</v>
      </c>
      <c r="K27" s="53">
        <v>463</v>
      </c>
      <c r="L27" s="53">
        <v>976</v>
      </c>
      <c r="M27" s="53">
        <v>1355</v>
      </c>
      <c r="N27" s="53">
        <v>38</v>
      </c>
      <c r="O27" s="53">
        <v>110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328</v>
      </c>
      <c r="D28" s="53">
        <f t="shared" si="1"/>
        <v>237</v>
      </c>
      <c r="E28" s="53">
        <f t="shared" si="2"/>
        <v>91</v>
      </c>
      <c r="F28" s="53">
        <v>2</v>
      </c>
      <c r="G28" s="53">
        <v>2</v>
      </c>
      <c r="H28" s="53">
        <v>1</v>
      </c>
      <c r="I28" s="53">
        <v>2</v>
      </c>
      <c r="J28" s="53">
        <v>8</v>
      </c>
      <c r="K28" s="53">
        <v>14</v>
      </c>
      <c r="L28" s="53">
        <v>221</v>
      </c>
      <c r="M28" s="53">
        <v>69</v>
      </c>
      <c r="N28" s="53">
        <v>5</v>
      </c>
      <c r="O28" s="53">
        <v>4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8964</v>
      </c>
      <c r="D29" s="53">
        <f t="shared" si="1"/>
        <v>4066</v>
      </c>
      <c r="E29" s="53">
        <f t="shared" si="2"/>
        <v>4898</v>
      </c>
      <c r="F29" s="53">
        <v>71</v>
      </c>
      <c r="G29" s="53">
        <v>64</v>
      </c>
      <c r="H29" s="53">
        <v>219</v>
      </c>
      <c r="I29" s="53">
        <v>201</v>
      </c>
      <c r="J29" s="53">
        <v>1031</v>
      </c>
      <c r="K29" s="53">
        <v>907</v>
      </c>
      <c r="L29" s="53">
        <v>2492</v>
      </c>
      <c r="M29" s="53">
        <v>3114</v>
      </c>
      <c r="N29" s="53">
        <v>253</v>
      </c>
      <c r="O29" s="53">
        <v>612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4408</v>
      </c>
      <c r="D30" s="53">
        <f t="shared" si="1"/>
        <v>1882</v>
      </c>
      <c r="E30" s="53">
        <f t="shared" si="2"/>
        <v>2526</v>
      </c>
      <c r="F30" s="53">
        <v>49</v>
      </c>
      <c r="G30" s="53">
        <v>46</v>
      </c>
      <c r="H30" s="53">
        <v>150</v>
      </c>
      <c r="I30" s="53">
        <v>137</v>
      </c>
      <c r="J30" s="53">
        <v>669</v>
      </c>
      <c r="K30" s="53">
        <v>682</v>
      </c>
      <c r="L30" s="53">
        <v>972</v>
      </c>
      <c r="M30" s="53">
        <v>1576</v>
      </c>
      <c r="N30" s="53">
        <v>42</v>
      </c>
      <c r="O30" s="53">
        <v>85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9229</v>
      </c>
      <c r="D31" s="53">
        <f t="shared" si="1"/>
        <v>4253</v>
      </c>
      <c r="E31" s="53">
        <f t="shared" si="2"/>
        <v>4976</v>
      </c>
      <c r="F31" s="53">
        <v>79</v>
      </c>
      <c r="G31" s="53">
        <v>53</v>
      </c>
      <c r="H31" s="53">
        <v>317</v>
      </c>
      <c r="I31" s="53">
        <v>278</v>
      </c>
      <c r="J31" s="53">
        <v>994</v>
      </c>
      <c r="K31" s="53">
        <v>980</v>
      </c>
      <c r="L31" s="53">
        <v>2656</v>
      </c>
      <c r="M31" s="53">
        <v>3213</v>
      </c>
      <c r="N31" s="53">
        <v>207</v>
      </c>
      <c r="O31" s="53">
        <v>452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5762</v>
      </c>
      <c r="D32" s="53">
        <f t="shared" si="1"/>
        <v>2549</v>
      </c>
      <c r="E32" s="53">
        <f t="shared" si="2"/>
        <v>3213</v>
      </c>
      <c r="F32" s="53">
        <v>31</v>
      </c>
      <c r="G32" s="53">
        <v>43</v>
      </c>
      <c r="H32" s="53">
        <v>197</v>
      </c>
      <c r="I32" s="53">
        <v>164</v>
      </c>
      <c r="J32" s="53">
        <v>708</v>
      </c>
      <c r="K32" s="53">
        <v>644</v>
      </c>
      <c r="L32" s="53">
        <v>1507</v>
      </c>
      <c r="M32" s="53">
        <v>2196</v>
      </c>
      <c r="N32" s="53">
        <v>106</v>
      </c>
      <c r="O32" s="53">
        <v>166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24676</v>
      </c>
      <c r="D33" s="53">
        <f t="shared" si="1"/>
        <v>10961</v>
      </c>
      <c r="E33" s="53">
        <f t="shared" si="2"/>
        <v>13715</v>
      </c>
      <c r="F33" s="53">
        <v>3</v>
      </c>
      <c r="G33" s="53">
        <v>2</v>
      </c>
      <c r="H33" s="53">
        <v>374</v>
      </c>
      <c r="I33" s="53">
        <v>376</v>
      </c>
      <c r="J33" s="53">
        <v>2187</v>
      </c>
      <c r="K33" s="53">
        <v>1985</v>
      </c>
      <c r="L33" s="53">
        <v>7108</v>
      </c>
      <c r="M33" s="53">
        <v>7762</v>
      </c>
      <c r="N33" s="53">
        <v>1289</v>
      </c>
      <c r="O33" s="53">
        <v>3590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10106</v>
      </c>
      <c r="D34" s="53">
        <f t="shared" si="1"/>
        <v>4360</v>
      </c>
      <c r="E34" s="53">
        <f t="shared" si="2"/>
        <v>5746</v>
      </c>
      <c r="F34" s="53">
        <v>0</v>
      </c>
      <c r="G34" s="53">
        <v>2</v>
      </c>
      <c r="H34" s="53">
        <v>173</v>
      </c>
      <c r="I34" s="53">
        <v>178</v>
      </c>
      <c r="J34" s="53">
        <v>871</v>
      </c>
      <c r="K34" s="53">
        <v>816</v>
      </c>
      <c r="L34" s="53">
        <v>2820</v>
      </c>
      <c r="M34" s="53">
        <v>3208</v>
      </c>
      <c r="N34" s="53">
        <v>496</v>
      </c>
      <c r="O34" s="53">
        <v>1542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41778</v>
      </c>
      <c r="D35" s="53">
        <f t="shared" si="1"/>
        <v>19074</v>
      </c>
      <c r="E35" s="53">
        <f t="shared" si="2"/>
        <v>22704</v>
      </c>
      <c r="F35" s="53">
        <v>165</v>
      </c>
      <c r="G35" s="53">
        <v>151</v>
      </c>
      <c r="H35" s="53">
        <v>816</v>
      </c>
      <c r="I35" s="53">
        <v>801</v>
      </c>
      <c r="J35" s="53">
        <v>3347</v>
      </c>
      <c r="K35" s="53">
        <v>3086</v>
      </c>
      <c r="L35" s="53">
        <v>12529</v>
      </c>
      <c r="M35" s="53">
        <v>13437</v>
      </c>
      <c r="N35" s="53">
        <v>2217</v>
      </c>
      <c r="O35" s="53">
        <v>5229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2595</v>
      </c>
      <c r="D36" s="53">
        <f t="shared" si="1"/>
        <v>1127</v>
      </c>
      <c r="E36" s="53">
        <f t="shared" si="2"/>
        <v>1468</v>
      </c>
      <c r="F36" s="53">
        <v>1</v>
      </c>
      <c r="G36" s="53">
        <v>0</v>
      </c>
      <c r="H36" s="53">
        <v>7</v>
      </c>
      <c r="I36" s="53">
        <v>4</v>
      </c>
      <c r="J36" s="53">
        <v>268</v>
      </c>
      <c r="K36" s="53">
        <v>226</v>
      </c>
      <c r="L36" s="53">
        <v>713</v>
      </c>
      <c r="M36" s="53">
        <v>878</v>
      </c>
      <c r="N36" s="53">
        <v>138</v>
      </c>
      <c r="O36" s="53">
        <v>360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464</v>
      </c>
      <c r="D37" s="53">
        <f t="shared" si="1"/>
        <v>236</v>
      </c>
      <c r="E37" s="53">
        <f t="shared" si="2"/>
        <v>228</v>
      </c>
      <c r="F37" s="53">
        <v>0</v>
      </c>
      <c r="G37" s="53">
        <v>0</v>
      </c>
      <c r="H37" s="53">
        <v>0</v>
      </c>
      <c r="I37" s="53">
        <v>1</v>
      </c>
      <c r="J37" s="53">
        <v>53</v>
      </c>
      <c r="K37" s="53">
        <v>41</v>
      </c>
      <c r="L37" s="53">
        <v>158</v>
      </c>
      <c r="M37" s="53">
        <v>127</v>
      </c>
      <c r="N37" s="53">
        <v>25</v>
      </c>
      <c r="O37" s="53">
        <v>59</v>
      </c>
    </row>
    <row r="38" spans="1:15" s="35" customFormat="1" ht="18.75">
      <c r="A38" s="50">
        <v>15</v>
      </c>
      <c r="B38" s="51" t="s">
        <v>102</v>
      </c>
      <c r="C38" s="52">
        <f t="shared" si="0"/>
        <v>5068</v>
      </c>
      <c r="D38" s="53">
        <f t="shared" si="1"/>
        <v>2378</v>
      </c>
      <c r="E38" s="53">
        <f t="shared" si="2"/>
        <v>2690</v>
      </c>
      <c r="F38" s="53">
        <v>7</v>
      </c>
      <c r="G38" s="53">
        <v>10</v>
      </c>
      <c r="H38" s="53">
        <v>65</v>
      </c>
      <c r="I38" s="53">
        <v>68</v>
      </c>
      <c r="J38" s="53">
        <v>326</v>
      </c>
      <c r="K38" s="53">
        <v>346</v>
      </c>
      <c r="L38" s="53">
        <v>1586</v>
      </c>
      <c r="M38" s="53">
        <v>1509</v>
      </c>
      <c r="N38" s="53">
        <v>394</v>
      </c>
      <c r="O38" s="53">
        <v>757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25089</v>
      </c>
      <c r="D39" s="53">
        <f t="shared" si="1"/>
        <v>11045</v>
      </c>
      <c r="E39" s="53">
        <f t="shared" si="2"/>
        <v>14044</v>
      </c>
      <c r="F39" s="53">
        <v>169</v>
      </c>
      <c r="G39" s="53">
        <v>141</v>
      </c>
      <c r="H39" s="53">
        <v>464</v>
      </c>
      <c r="I39" s="53">
        <v>379</v>
      </c>
      <c r="J39" s="53">
        <v>2226</v>
      </c>
      <c r="K39" s="53">
        <v>2068</v>
      </c>
      <c r="L39" s="53">
        <v>7066</v>
      </c>
      <c r="M39" s="53">
        <v>8269</v>
      </c>
      <c r="N39" s="53">
        <v>1120</v>
      </c>
      <c r="O39" s="53">
        <v>3187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16305</v>
      </c>
      <c r="D40" s="53">
        <f t="shared" si="1"/>
        <v>7138</v>
      </c>
      <c r="E40" s="53">
        <f t="shared" si="2"/>
        <v>9167</v>
      </c>
      <c r="F40" s="53">
        <v>102</v>
      </c>
      <c r="G40" s="53">
        <v>97</v>
      </c>
      <c r="H40" s="53">
        <v>338</v>
      </c>
      <c r="I40" s="53">
        <v>292</v>
      </c>
      <c r="J40" s="53">
        <v>1550</v>
      </c>
      <c r="K40" s="53">
        <v>1447</v>
      </c>
      <c r="L40" s="53">
        <v>4508</v>
      </c>
      <c r="M40" s="53">
        <v>5441</v>
      </c>
      <c r="N40" s="53">
        <v>640</v>
      </c>
      <c r="O40" s="53">
        <v>1890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18207</v>
      </c>
      <c r="D41" s="53">
        <f t="shared" si="1"/>
        <v>8519</v>
      </c>
      <c r="E41" s="53">
        <f t="shared" si="2"/>
        <v>9688</v>
      </c>
      <c r="F41" s="53">
        <v>61</v>
      </c>
      <c r="G41" s="53">
        <v>61</v>
      </c>
      <c r="H41" s="53">
        <v>340</v>
      </c>
      <c r="I41" s="53">
        <v>299</v>
      </c>
      <c r="J41" s="53">
        <v>1400</v>
      </c>
      <c r="K41" s="53">
        <v>1348</v>
      </c>
      <c r="L41" s="53">
        <v>5793</v>
      </c>
      <c r="M41" s="53">
        <v>5841</v>
      </c>
      <c r="N41" s="53">
        <v>925</v>
      </c>
      <c r="O41" s="53">
        <v>2139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9350</v>
      </c>
      <c r="D42" s="53">
        <f t="shared" si="1"/>
        <v>4550</v>
      </c>
      <c r="E42" s="53">
        <f t="shared" si="2"/>
        <v>4800</v>
      </c>
      <c r="F42" s="53">
        <v>30</v>
      </c>
      <c r="G42" s="53">
        <v>27</v>
      </c>
      <c r="H42" s="53">
        <v>157</v>
      </c>
      <c r="I42" s="53">
        <v>173</v>
      </c>
      <c r="J42" s="53">
        <v>773</v>
      </c>
      <c r="K42" s="53">
        <v>694</v>
      </c>
      <c r="L42" s="53">
        <v>3141</v>
      </c>
      <c r="M42" s="53">
        <v>2793</v>
      </c>
      <c r="N42" s="53">
        <v>449</v>
      </c>
      <c r="O42" s="53">
        <v>1113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271441</v>
      </c>
      <c r="D43" s="52">
        <f>SUM(D20:D42)-D21-D23-D26-D37</f>
        <v>124532</v>
      </c>
      <c r="E43" s="52">
        <f>SUM(E20:E42)-E21-E23-E26-E37</f>
        <v>146909</v>
      </c>
      <c r="F43" s="52">
        <f t="shared" ref="F43:O43" si="4">SUM(F20:F42)-F21-F23-F26-F37</f>
        <v>1022</v>
      </c>
      <c r="G43" s="52">
        <f t="shared" si="4"/>
        <v>985</v>
      </c>
      <c r="H43" s="52">
        <f t="shared" si="4"/>
        <v>5561</v>
      </c>
      <c r="I43" s="52">
        <f t="shared" si="4"/>
        <v>5137</v>
      </c>
      <c r="J43" s="52">
        <f t="shared" si="4"/>
        <v>23095</v>
      </c>
      <c r="K43" s="52">
        <f t="shared" si="4"/>
        <v>21819</v>
      </c>
      <c r="L43" s="52">
        <f t="shared" si="4"/>
        <v>83283</v>
      </c>
      <c r="M43" s="52">
        <f t="shared" si="4"/>
        <v>90559</v>
      </c>
      <c r="N43" s="52">
        <f t="shared" si="4"/>
        <v>11571</v>
      </c>
      <c r="O43" s="52">
        <f t="shared" si="4"/>
        <v>28409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63" t="s">
        <v>108</v>
      </c>
      <c r="F45" s="63"/>
      <c r="G45" s="63"/>
      <c r="H45" s="63"/>
      <c r="I45" s="63"/>
    </row>
    <row r="46" spans="1:15" s="35" customFormat="1" ht="13.5" customHeight="1">
      <c r="D46" s="36" t="s">
        <v>44</v>
      </c>
      <c r="E46" s="62" t="s">
        <v>45</v>
      </c>
      <c r="F46" s="62"/>
      <c r="G46" s="62"/>
      <c r="H46" s="62"/>
      <c r="I46" s="62"/>
    </row>
    <row r="47" spans="1:15" s="35" customFormat="1" ht="22.5" customHeight="1">
      <c r="A47" s="12" t="s">
        <v>46</v>
      </c>
    </row>
    <row r="48" spans="1:15" s="35" customFormat="1" ht="21" customHeight="1">
      <c r="A48" s="63" t="s">
        <v>43</v>
      </c>
      <c r="B48" s="63"/>
      <c r="C48" s="63"/>
      <c r="E48" s="63" t="s">
        <v>108</v>
      </c>
      <c r="F48" s="63"/>
      <c r="G48" s="63"/>
      <c r="H48" s="63"/>
      <c r="I48" s="63"/>
    </row>
    <row r="49" spans="1:9" s="36" customFormat="1" ht="12">
      <c r="A49" s="62" t="s">
        <v>47</v>
      </c>
      <c r="B49" s="62"/>
      <c r="C49" s="62"/>
      <c r="D49" s="36" t="s">
        <v>44</v>
      </c>
      <c r="E49" s="62" t="s">
        <v>45</v>
      </c>
      <c r="F49" s="62"/>
      <c r="G49" s="62"/>
      <c r="H49" s="62"/>
      <c r="I49" s="62"/>
    </row>
  </sheetData>
  <mergeCells count="21"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2021-11-02T12:49:28Z</dcterms:modified>
</cp:coreProperties>
</file>