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G45" i="4"/>
  <c r="G44" s="1"/>
  <c r="H45"/>
  <c r="H44" s="1"/>
  <c r="I45"/>
  <c r="I44" s="1"/>
  <c r="J45"/>
  <c r="J44" s="1"/>
  <c r="K45"/>
  <c r="K44" s="1"/>
  <c r="L45"/>
  <c r="L44" s="1"/>
  <c r="M45"/>
  <c r="M44" s="1"/>
  <c r="N45"/>
  <c r="N44" s="1"/>
  <c r="O45"/>
  <c r="O44" s="1"/>
  <c r="P45"/>
  <c r="P44" s="1"/>
  <c r="Q45"/>
  <c r="Q44" s="1"/>
  <c r="R45"/>
  <c r="R44" s="1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M20" l="1"/>
  <c r="N20"/>
  <c r="M20" i="2"/>
  <c r="N20"/>
  <c r="N43" i="3"/>
  <c r="M43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N20" s="1"/>
  <c r="M21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F48" i="4"/>
  <c r="E48"/>
  <c r="F48" i="2"/>
  <c r="E48"/>
  <c r="N47"/>
  <c r="M47"/>
  <c r="N46"/>
  <c r="M46"/>
  <c r="N44"/>
  <c r="M44" l="1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4" l="1"/>
  <c r="N47" i="3" s="1"/>
  <c r="M47" i="4"/>
  <c r="M47" i="3" s="1"/>
  <c r="N46" i="4"/>
  <c r="N46" i="3" s="1"/>
  <c r="M46" i="4"/>
  <c r="M46" i="3" s="1"/>
  <c r="N45"/>
  <c r="M45"/>
  <c r="N44"/>
  <c r="M42" i="5"/>
  <c r="L42"/>
  <c r="M41"/>
  <c r="L41"/>
  <c r="M40"/>
  <c r="L40"/>
  <c r="M39"/>
  <c r="L39"/>
  <c r="M38"/>
  <c r="L38"/>
  <c r="M37"/>
  <c r="L37"/>
  <c r="M36"/>
  <c r="L36"/>
  <c r="M35"/>
  <c r="L35"/>
  <c r="M34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M24"/>
  <c r="L24"/>
  <c r="M23"/>
  <c r="L23"/>
  <c r="M22"/>
  <c r="L22"/>
  <c r="M21"/>
  <c r="L21"/>
  <c r="M20"/>
  <c r="M43" s="1"/>
  <c r="L20"/>
  <c r="L43" s="1"/>
  <c r="L43" i="7"/>
  <c r="M43"/>
  <c r="L43" i="6"/>
  <c r="M43"/>
  <c r="F20" i="5"/>
  <c r="G20"/>
  <c r="H20"/>
  <c r="I20"/>
  <c r="J20"/>
  <c r="K20"/>
  <c r="N20"/>
  <c r="O20"/>
  <c r="P20"/>
  <c r="Q20"/>
  <c r="F21"/>
  <c r="G21"/>
  <c r="H21"/>
  <c r="I21"/>
  <c r="J21"/>
  <c r="K21"/>
  <c r="N21"/>
  <c r="O21"/>
  <c r="P21"/>
  <c r="Q21"/>
  <c r="F22"/>
  <c r="G22"/>
  <c r="H22"/>
  <c r="I22"/>
  <c r="J22"/>
  <c r="K22"/>
  <c r="N22"/>
  <c r="O22"/>
  <c r="P22"/>
  <c r="Q22"/>
  <c r="F23"/>
  <c r="G23"/>
  <c r="H23"/>
  <c r="I23"/>
  <c r="J23"/>
  <c r="K23"/>
  <c r="N23"/>
  <c r="O23"/>
  <c r="P23"/>
  <c r="Q23"/>
  <c r="F24"/>
  <c r="G24"/>
  <c r="H24"/>
  <c r="I24"/>
  <c r="J24"/>
  <c r="K24"/>
  <c r="N24"/>
  <c r="O24"/>
  <c r="P24"/>
  <c r="Q24"/>
  <c r="F25"/>
  <c r="G25"/>
  <c r="H25"/>
  <c r="I25"/>
  <c r="J25"/>
  <c r="K25"/>
  <c r="N25"/>
  <c r="O25"/>
  <c r="P25"/>
  <c r="Q25"/>
  <c r="F26"/>
  <c r="G26"/>
  <c r="H26"/>
  <c r="I26"/>
  <c r="J26"/>
  <c r="K26"/>
  <c r="N26"/>
  <c r="O26"/>
  <c r="P26"/>
  <c r="Q26"/>
  <c r="F27"/>
  <c r="G27"/>
  <c r="H27"/>
  <c r="I27"/>
  <c r="J27"/>
  <c r="K27"/>
  <c r="N27"/>
  <c r="O27"/>
  <c r="P27"/>
  <c r="Q27"/>
  <c r="F28"/>
  <c r="G28"/>
  <c r="H28"/>
  <c r="I28"/>
  <c r="J28"/>
  <c r="K28"/>
  <c r="N28"/>
  <c r="O28"/>
  <c r="P28"/>
  <c r="Q28"/>
  <c r="F29"/>
  <c r="G29"/>
  <c r="H29"/>
  <c r="I29"/>
  <c r="J29"/>
  <c r="K29"/>
  <c r="N29"/>
  <c r="O29"/>
  <c r="P29"/>
  <c r="Q29"/>
  <c r="F30"/>
  <c r="G30"/>
  <c r="H30"/>
  <c r="I30"/>
  <c r="J30"/>
  <c r="K30"/>
  <c r="N30"/>
  <c r="O30"/>
  <c r="P30"/>
  <c r="Q30"/>
  <c r="F31"/>
  <c r="G31"/>
  <c r="H31"/>
  <c r="I31"/>
  <c r="J31"/>
  <c r="K31"/>
  <c r="N31"/>
  <c r="O31"/>
  <c r="P31"/>
  <c r="Q31"/>
  <c r="F32"/>
  <c r="G32"/>
  <c r="H32"/>
  <c r="I32"/>
  <c r="J32"/>
  <c r="K32"/>
  <c r="N32"/>
  <c r="O32"/>
  <c r="P32"/>
  <c r="Q32"/>
  <c r="F33"/>
  <c r="G33"/>
  <c r="H33"/>
  <c r="I33"/>
  <c r="J33"/>
  <c r="K33"/>
  <c r="N33"/>
  <c r="O33"/>
  <c r="P33"/>
  <c r="Q33"/>
  <c r="F34"/>
  <c r="G34"/>
  <c r="H34"/>
  <c r="I34"/>
  <c r="J34"/>
  <c r="K34"/>
  <c r="N34"/>
  <c r="O34"/>
  <c r="P34"/>
  <c r="Q34"/>
  <c r="F35"/>
  <c r="G35"/>
  <c r="H35"/>
  <c r="I35"/>
  <c r="J35"/>
  <c r="K35"/>
  <c r="N35"/>
  <c r="O35"/>
  <c r="P35"/>
  <c r="Q35"/>
  <c r="F36"/>
  <c r="G36"/>
  <c r="H36"/>
  <c r="I36"/>
  <c r="J36"/>
  <c r="K36"/>
  <c r="N36"/>
  <c r="O36"/>
  <c r="P36"/>
  <c r="Q36"/>
  <c r="F37"/>
  <c r="G37"/>
  <c r="H37"/>
  <c r="I37"/>
  <c r="J37"/>
  <c r="K37"/>
  <c r="N37"/>
  <c r="O37"/>
  <c r="P37"/>
  <c r="Q37"/>
  <c r="F38"/>
  <c r="G38"/>
  <c r="H38"/>
  <c r="I38"/>
  <c r="J38"/>
  <c r="K38"/>
  <c r="N38"/>
  <c r="O38"/>
  <c r="P38"/>
  <c r="Q38"/>
  <c r="F39"/>
  <c r="G39"/>
  <c r="H39"/>
  <c r="I39"/>
  <c r="J39"/>
  <c r="K39"/>
  <c r="N39"/>
  <c r="O39"/>
  <c r="P39"/>
  <c r="Q39"/>
  <c r="F40"/>
  <c r="G40"/>
  <c r="H40"/>
  <c r="I40"/>
  <c r="J40"/>
  <c r="K40"/>
  <c r="N40"/>
  <c r="O40"/>
  <c r="P40"/>
  <c r="Q40"/>
  <c r="F41"/>
  <c r="G41"/>
  <c r="H41"/>
  <c r="I41"/>
  <c r="J41"/>
  <c r="K41"/>
  <c r="N41"/>
  <c r="O41"/>
  <c r="P41"/>
  <c r="Q41"/>
  <c r="F42"/>
  <c r="G42"/>
  <c r="H42"/>
  <c r="I42"/>
  <c r="J42"/>
  <c r="K42"/>
  <c r="N42"/>
  <c r="O42"/>
  <c r="P42"/>
  <c r="Q42"/>
  <c r="E45" i="2"/>
  <c r="E45" i="4"/>
  <c r="G21" i="3"/>
  <c r="H21"/>
  <c r="I21"/>
  <c r="J21"/>
  <c r="K21"/>
  <c r="L21"/>
  <c r="O21"/>
  <c r="P21"/>
  <c r="Q21"/>
  <c r="R21"/>
  <c r="G22"/>
  <c r="H22"/>
  <c r="I22"/>
  <c r="J22"/>
  <c r="K22"/>
  <c r="L22"/>
  <c r="O22"/>
  <c r="P22"/>
  <c r="Q22"/>
  <c r="R22"/>
  <c r="G23"/>
  <c r="H23"/>
  <c r="I23"/>
  <c r="J23"/>
  <c r="K23"/>
  <c r="L23"/>
  <c r="O23"/>
  <c r="P23"/>
  <c r="Q23"/>
  <c r="R23"/>
  <c r="G24"/>
  <c r="H24"/>
  <c r="I24"/>
  <c r="J24"/>
  <c r="K24"/>
  <c r="L24"/>
  <c r="O24"/>
  <c r="P24"/>
  <c r="Q24"/>
  <c r="R24"/>
  <c r="G25"/>
  <c r="H25"/>
  <c r="I25"/>
  <c r="J25"/>
  <c r="K25"/>
  <c r="L25"/>
  <c r="O25"/>
  <c r="P25"/>
  <c r="Q25"/>
  <c r="R25"/>
  <c r="G26"/>
  <c r="H26"/>
  <c r="I26"/>
  <c r="J26"/>
  <c r="K26"/>
  <c r="L26"/>
  <c r="O26"/>
  <c r="P26"/>
  <c r="Q26"/>
  <c r="R26"/>
  <c r="G27"/>
  <c r="H27"/>
  <c r="I27"/>
  <c r="J27"/>
  <c r="K27"/>
  <c r="L27"/>
  <c r="O27"/>
  <c r="P27"/>
  <c r="Q27"/>
  <c r="R27"/>
  <c r="G28"/>
  <c r="H28"/>
  <c r="I28"/>
  <c r="J28"/>
  <c r="K28"/>
  <c r="L28"/>
  <c r="O28"/>
  <c r="P28"/>
  <c r="Q28"/>
  <c r="R28"/>
  <c r="G29"/>
  <c r="H29"/>
  <c r="I29"/>
  <c r="J29"/>
  <c r="K29"/>
  <c r="L29"/>
  <c r="O29"/>
  <c r="P29"/>
  <c r="Q29"/>
  <c r="R29"/>
  <c r="G30"/>
  <c r="H30"/>
  <c r="I30"/>
  <c r="J30"/>
  <c r="K30"/>
  <c r="L30"/>
  <c r="O30"/>
  <c r="P30"/>
  <c r="Q30"/>
  <c r="R30"/>
  <c r="G31"/>
  <c r="H31"/>
  <c r="I31"/>
  <c r="J31"/>
  <c r="K31"/>
  <c r="L31"/>
  <c r="O31"/>
  <c r="P31"/>
  <c r="Q31"/>
  <c r="R31"/>
  <c r="G32"/>
  <c r="H32"/>
  <c r="I32"/>
  <c r="J32"/>
  <c r="K32"/>
  <c r="L32"/>
  <c r="O32"/>
  <c r="P32"/>
  <c r="Q32"/>
  <c r="R32"/>
  <c r="G33"/>
  <c r="H33"/>
  <c r="I33"/>
  <c r="J33"/>
  <c r="K33"/>
  <c r="L33"/>
  <c r="O33"/>
  <c r="P33"/>
  <c r="Q33"/>
  <c r="R33"/>
  <c r="G34"/>
  <c r="H34"/>
  <c r="I34"/>
  <c r="J34"/>
  <c r="K34"/>
  <c r="L34"/>
  <c r="O34"/>
  <c r="P34"/>
  <c r="Q34"/>
  <c r="R34"/>
  <c r="G35"/>
  <c r="H35"/>
  <c r="I35"/>
  <c r="J35"/>
  <c r="K35"/>
  <c r="L35"/>
  <c r="O35"/>
  <c r="P35"/>
  <c r="Q35"/>
  <c r="R35"/>
  <c r="G36"/>
  <c r="H36"/>
  <c r="I36"/>
  <c r="J36"/>
  <c r="K36"/>
  <c r="L36"/>
  <c r="O36"/>
  <c r="P36"/>
  <c r="Q36"/>
  <c r="R36"/>
  <c r="G37"/>
  <c r="H37"/>
  <c r="I37"/>
  <c r="J37"/>
  <c r="K37"/>
  <c r="L37"/>
  <c r="O37"/>
  <c r="P37"/>
  <c r="Q37"/>
  <c r="R37"/>
  <c r="G38"/>
  <c r="H38"/>
  <c r="I38"/>
  <c r="J38"/>
  <c r="K38"/>
  <c r="L38"/>
  <c r="O38"/>
  <c r="P38"/>
  <c r="Q38"/>
  <c r="R38"/>
  <c r="G39"/>
  <c r="H39"/>
  <c r="I39"/>
  <c r="J39"/>
  <c r="K39"/>
  <c r="L39"/>
  <c r="O39"/>
  <c r="P39"/>
  <c r="Q39"/>
  <c r="R39"/>
  <c r="G40"/>
  <c r="H40"/>
  <c r="I40"/>
  <c r="J40"/>
  <c r="K40"/>
  <c r="L40"/>
  <c r="O40"/>
  <c r="P40"/>
  <c r="Q40"/>
  <c r="R40"/>
  <c r="G41"/>
  <c r="H41"/>
  <c r="I41"/>
  <c r="J41"/>
  <c r="K41"/>
  <c r="L41"/>
  <c r="O41"/>
  <c r="P41"/>
  <c r="Q41"/>
  <c r="R41"/>
  <c r="G42"/>
  <c r="H42"/>
  <c r="I42"/>
  <c r="J42"/>
  <c r="K42"/>
  <c r="L42"/>
  <c r="O42"/>
  <c r="P42"/>
  <c r="Q42"/>
  <c r="R42"/>
  <c r="G43"/>
  <c r="H43"/>
  <c r="I43"/>
  <c r="J43"/>
  <c r="K43"/>
  <c r="L43"/>
  <c r="O43"/>
  <c r="P43"/>
  <c r="Q43"/>
  <c r="R43"/>
  <c r="L45"/>
  <c r="F43" i="7"/>
  <c r="G43"/>
  <c r="H43"/>
  <c r="I43"/>
  <c r="J43"/>
  <c r="K43"/>
  <c r="N43"/>
  <c r="O43"/>
  <c r="P43"/>
  <c r="Q43"/>
  <c r="G46" i="2"/>
  <c r="G47"/>
  <c r="H46"/>
  <c r="H47"/>
  <c r="I46"/>
  <c r="I47"/>
  <c r="J46"/>
  <c r="J47"/>
  <c r="K46"/>
  <c r="K47"/>
  <c r="L46"/>
  <c r="L47"/>
  <c r="O46"/>
  <c r="O47"/>
  <c r="P46"/>
  <c r="P47"/>
  <c r="Q46"/>
  <c r="Q47"/>
  <c r="R46"/>
  <c r="R47"/>
  <c r="G46" i="4"/>
  <c r="H46"/>
  <c r="I46"/>
  <c r="J46"/>
  <c r="K46"/>
  <c r="L46"/>
  <c r="O46"/>
  <c r="P46"/>
  <c r="Q46"/>
  <c r="R46"/>
  <c r="G47"/>
  <c r="H47"/>
  <c r="I47"/>
  <c r="J47"/>
  <c r="K47"/>
  <c r="L47"/>
  <c r="O47"/>
  <c r="P47"/>
  <c r="Q47"/>
  <c r="R47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I20" i="3" l="1"/>
  <c r="F20" i="4"/>
  <c r="E20"/>
  <c r="E20" i="2"/>
  <c r="F20"/>
  <c r="F47" i="4"/>
  <c r="F46"/>
  <c r="F46" i="2"/>
  <c r="E47"/>
  <c r="H44"/>
  <c r="H45" i="3"/>
  <c r="F45" i="4"/>
  <c r="D45" s="1"/>
  <c r="M44" i="3"/>
  <c r="E47" i="4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D31" s="1"/>
  <c r="E30"/>
  <c r="E29"/>
  <c r="D29" s="1"/>
  <c r="E28"/>
  <c r="D28" s="1"/>
  <c r="E27"/>
  <c r="D27" s="1"/>
  <c r="E26"/>
  <c r="E25"/>
  <c r="E24"/>
  <c r="E23"/>
  <c r="E22"/>
  <c r="D22" s="1"/>
  <c r="E21"/>
  <c r="D21" s="1"/>
  <c r="P44" i="2"/>
  <c r="L44"/>
  <c r="J44"/>
  <c r="Q44"/>
  <c r="O44"/>
  <c r="K44"/>
  <c r="I44"/>
  <c r="G44"/>
  <c r="D48" i="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30" s="1"/>
  <c r="C27" i="6"/>
  <c r="O20" i="3"/>
  <c r="K20"/>
  <c r="G20"/>
  <c r="O47"/>
  <c r="J43" i="5"/>
  <c r="F43"/>
  <c r="D35" i="4"/>
  <c r="D32"/>
  <c r="D31"/>
  <c r="N43" i="5"/>
  <c r="H43"/>
  <c r="D48" i="2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D47" i="2" l="1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<sst xmlns="http://schemas.openxmlformats.org/spreadsheetml/2006/main" count="564" uniqueCount="127">
  <si>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</si>
  <si>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</si>
  <si>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</si>
  <si>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</si>
  <si>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</si>
  <si>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</si>
  <si>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</si>
  <si>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</si>
  <si>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</si>
  <si>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</si>
  <si>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</si>
  <si>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</si>
  <si>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</si>
  <si>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</si>
  <si>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</si>
  <si>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</si>
  <si>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</si>
  <si>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</si>
  <si>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</si>
  <si>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</si>
  <si>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</si>
  <si>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</si>
  <si>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</si>
  <si>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</si>
  <si>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</si>
  <si>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</si>
  <si>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</si>
  <si>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</si>
  <si>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</si>
  <si>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</si>
  <si>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</si>
  <si>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</si>
  <si>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</si>
  <si>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</si>
  <si>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</si>
  <si>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</si>
  <si>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</si>
  <si>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</si>
  <si>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</si>
  <si>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</si>
  <si>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</si>
  <si>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</si>
  <si>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</si>
  <si>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</si>
  <si>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</si>
  <si>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</si>
  <si>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</si>
  <si>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</si>
  <si>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</si>
  <si>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</si>
  <si>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</si>
  <si>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</si>
  <si>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</si>
  <si>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</si>
  <si>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</si>
  <si>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</si>
  <si>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</si>
  <si>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</si>
  <si>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</si>
  <si>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</si>
  <si>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</si>
  <si>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</si>
  <si>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</si>
  <si>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</si>
  <si>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</si>
  <si>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</si>
  <si>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</si>
  <si>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</si>
  <si>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</si>
  <si>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</si>
  <si>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</si>
  <si>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</si>
  <si>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</si>
  <si>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</si>
  <si>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</si>
  <si>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</si>
  <si>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</si>
  <si>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</si>
  <si>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</si>
  <si>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</si>
  <si>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</si>
  <si>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</si>
  <si>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</si>
  <si>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</si>
  <si>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</si>
  <si>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</si>
  <si>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</si>
  <si>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</si>
  <si>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</si>
  <si>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</si>
  <si>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</si>
  <si>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</si>
  <si>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</si>
  <si>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</si>
  <si>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</si>
  <si>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</si>
  <si>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</si>
  <si>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</si>
  <si>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</si>
  <si>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</si>
  <si>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</si>
  <si>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</si>
  <si>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</si>
  <si>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</si>
  <si>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</si>
  <si>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</si>
  <si>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</si>
  <si>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</si>
  <si>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</si>
  <si>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</si>
  <si>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</si>
  <si>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</si>
  <si>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</si>
  <si>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</si>
  <si>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</si>
  <si>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</si>
  <si>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</si>
  <si>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</si>
  <si>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</si>
  <si>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</si>
  <si>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</si>
  <si>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</si>
  <si>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</si>
  <si>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</si>
  <si>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2022  года</t>
  </si>
  <si>
    <t>01 марта</t>
  </si>
  <si>
    <t>01 марта 2022 года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</si>
</sst>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0" borderId="11" xfId="0" applyNumberFormat="1" applyFont="1" applyBorder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0" zoomScaleNormal="60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C15" sqref="C15:C18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s="9" customFormat="1" ht="20.25">
      <c r="F10" s="10" t="s">
        <v>7</v>
      </c>
      <c r="G10" s="73" t="s">
        <v>126</v>
      </c>
      <c r="H10" s="73"/>
      <c r="I10" s="73"/>
      <c r="J10" s="7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65" t="s">
        <v>70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8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67" t="s">
        <v>9</v>
      </c>
      <c r="B15" s="89" t="s">
        <v>48</v>
      </c>
      <c r="C15" s="67" t="s">
        <v>10</v>
      </c>
      <c r="D15" s="67" t="s">
        <v>11</v>
      </c>
      <c r="E15" s="82" t="s">
        <v>12</v>
      </c>
      <c r="F15" s="83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2"/>
    </row>
    <row r="16" spans="1:18" s="14" customFormat="1" ht="35.25" customHeight="1">
      <c r="A16" s="68"/>
      <c r="B16" s="90"/>
      <c r="C16" s="68"/>
      <c r="D16" s="68"/>
      <c r="E16" s="84"/>
      <c r="F16" s="85"/>
      <c r="G16" s="74" t="s">
        <v>14</v>
      </c>
      <c r="H16" s="75"/>
      <c r="I16" s="75"/>
      <c r="J16" s="75"/>
      <c r="K16" s="75"/>
      <c r="L16" s="76"/>
      <c r="M16" s="74" t="s">
        <v>15</v>
      </c>
      <c r="N16" s="75"/>
      <c r="O16" s="75"/>
      <c r="P16" s="76"/>
      <c r="Q16" s="61" t="s">
        <v>16</v>
      </c>
      <c r="R16" s="62"/>
    </row>
    <row r="17" spans="1:22" s="14" customFormat="1" ht="31.5" customHeight="1">
      <c r="A17" s="68"/>
      <c r="B17" s="90"/>
      <c r="C17" s="68"/>
      <c r="D17" s="68"/>
      <c r="E17" s="86"/>
      <c r="F17" s="87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77" t="s">
        <v>123</v>
      </c>
      <c r="N17" s="78" t="s">
        <v>113</v>
      </c>
      <c r="O17" s="77" t="s">
        <v>122</v>
      </c>
      <c r="P17" s="78" t="s">
        <v>113</v>
      </c>
      <c r="Q17" s="15" t="s">
        <v>114</v>
      </c>
      <c r="R17" s="15" t="s">
        <v>115</v>
      </c>
    </row>
    <row r="18" spans="1:22" s="14" customFormat="1">
      <c r="A18" s="69"/>
      <c r="B18" s="91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697904</v>
      </c>
      <c r="E20" s="21">
        <f>G20+I20+K20+O20+Q20+M20</f>
        <v>321781</v>
      </c>
      <c r="F20" s="21">
        <f>H20+J20+L20+P20+R20+N20</f>
        <v>376123</v>
      </c>
      <c r="G20" s="21">
        <f t="shared" ref="G20:R20" si="1">SUM(G21:G43)</f>
        <v>2883</v>
      </c>
      <c r="H20" s="21">
        <f t="shared" si="1"/>
        <v>2796</v>
      </c>
      <c r="I20" s="21">
        <f t="shared" si="1"/>
        <v>14640</v>
      </c>
      <c r="J20" s="21">
        <f t="shared" si="1"/>
        <v>13931</v>
      </c>
      <c r="K20" s="21">
        <f t="shared" si="1"/>
        <v>57478</v>
      </c>
      <c r="L20" s="21">
        <f t="shared" si="1"/>
        <v>54157</v>
      </c>
      <c r="M20" s="21">
        <f t="shared" si="1"/>
        <v>127368</v>
      </c>
      <c r="N20" s="21">
        <f t="shared" si="1"/>
        <v>133211</v>
      </c>
      <c r="O20" s="21">
        <f t="shared" si="1"/>
        <v>88691</v>
      </c>
      <c r="P20" s="21">
        <f t="shared" si="1"/>
        <v>100991</v>
      </c>
      <c r="Q20" s="21">
        <f t="shared" si="1"/>
        <v>30721</v>
      </c>
      <c r="R20" s="21">
        <f t="shared" si="1"/>
        <v>71037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1377</v>
      </c>
      <c r="E21" s="27">
        <f>G21+I21+K21+O21+Q21+M21</f>
        <v>374</v>
      </c>
      <c r="F21" s="27">
        <f>H21+J21+L21+P21+R21+N21</f>
        <v>1003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170</v>
      </c>
      <c r="N21" s="27">
        <f>'Прил.12 согаз'!N21+'Прил.12 альфа'!N21</f>
        <v>485</v>
      </c>
      <c r="O21" s="27">
        <f>'Прил.12 согаз'!O21+'Прил.12 альфа'!O21</f>
        <v>146</v>
      </c>
      <c r="P21" s="27">
        <f>'Прил.12 согаз'!P21+'Прил.12 альфа'!P21</f>
        <v>462</v>
      </c>
      <c r="Q21" s="27">
        <f>'Прил.12 согаз'!Q21+'Прил.12 альфа'!Q21</f>
        <v>58</v>
      </c>
      <c r="R21" s="27">
        <f>'Прил.12 согаз'!R21+'Прил.12 альфа'!R21</f>
        <v>56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77073</v>
      </c>
      <c r="E22" s="27">
        <f t="shared" ref="E22:E43" si="2">G22+I22+K22+O22+Q22+M22</f>
        <v>36222</v>
      </c>
      <c r="F22" s="27">
        <f t="shared" ref="F22:F43" si="3">H22+J22+L22+P22+R22+N22</f>
        <v>40851</v>
      </c>
      <c r="G22" s="27">
        <f>'Прил.12 согаз'!G22+'Прил.12 альфа'!G22</f>
        <v>279</v>
      </c>
      <c r="H22" s="27">
        <f>'Прил.12 согаз'!H22+'Прил.12 альфа'!H22</f>
        <v>285</v>
      </c>
      <c r="I22" s="27">
        <f>'Прил.12 согаз'!I22+'Прил.12 альфа'!I22</f>
        <v>1539</v>
      </c>
      <c r="J22" s="27">
        <f>'Прил.12 согаз'!J22+'Прил.12 альфа'!J22</f>
        <v>1491</v>
      </c>
      <c r="K22" s="27">
        <f>'Прил.12 согаз'!K22+'Прил.12 альфа'!K22</f>
        <v>6376</v>
      </c>
      <c r="L22" s="27">
        <f>'Прил.12 согаз'!L22+'Прил.12 альфа'!L22</f>
        <v>5969</v>
      </c>
      <c r="M22" s="27">
        <f>'Прил.12 согаз'!M22+'Прил.12 альфа'!M22</f>
        <v>15252</v>
      </c>
      <c r="N22" s="27">
        <f>'Прил.12 согаз'!N22+'Прил.12 альфа'!N22</f>
        <v>13874</v>
      </c>
      <c r="O22" s="27">
        <f>'Прил.12 согаз'!O22+'Прил.12 альфа'!O22</f>
        <v>9329</v>
      </c>
      <c r="P22" s="27">
        <f>'Прил.12 согаз'!P22+'Прил.12 альфа'!P22</f>
        <v>10665</v>
      </c>
      <c r="Q22" s="27">
        <f>'Прил.12 согаз'!Q22+'Прил.12 альфа'!Q22</f>
        <v>3447</v>
      </c>
      <c r="R22" s="27">
        <f>'Прил.12 согаз'!R22+'Прил.12 альфа'!R22</f>
        <v>8567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41395</v>
      </c>
      <c r="E23" s="27">
        <f t="shared" si="2"/>
        <v>18402</v>
      </c>
      <c r="F23" s="27">
        <f t="shared" si="3"/>
        <v>22993</v>
      </c>
      <c r="G23" s="27">
        <f>'Прил.12 согаз'!G23+'Прил.12 альфа'!G23</f>
        <v>165</v>
      </c>
      <c r="H23" s="27">
        <f>'Прил.12 согаз'!H23+'Прил.12 альфа'!H23</f>
        <v>139</v>
      </c>
      <c r="I23" s="27">
        <f>'Прил.12 согаз'!I23+'Прил.12 альфа'!I23</f>
        <v>847</v>
      </c>
      <c r="J23" s="27">
        <f>'Прил.12 согаз'!J23+'Прил.12 альфа'!J23</f>
        <v>847</v>
      </c>
      <c r="K23" s="27">
        <f>'Прил.12 согаз'!K23+'Прил.12 альфа'!K23</f>
        <v>3636</v>
      </c>
      <c r="L23" s="27">
        <f>'Прил.12 согаз'!L23+'Прил.12 альфа'!L23</f>
        <v>3347</v>
      </c>
      <c r="M23" s="27">
        <f>'Прил.12 согаз'!M23+'Прил.12 альфа'!M23</f>
        <v>6393</v>
      </c>
      <c r="N23" s="27">
        <f>'Прил.12 согаз'!N23+'Прил.12 альфа'!N23</f>
        <v>6821</v>
      </c>
      <c r="O23" s="27">
        <f>'Прил.12 согаз'!O23+'Прил.12 альфа'!O23</f>
        <v>5024</v>
      </c>
      <c r="P23" s="27">
        <f>'Прил.12 согаз'!P23+'Прил.12 альфа'!P23</f>
        <v>6316</v>
      </c>
      <c r="Q23" s="27">
        <f>'Прил.12 согаз'!Q23+'Прил.12 альфа'!Q23</f>
        <v>2337</v>
      </c>
      <c r="R23" s="27">
        <f>'Прил.12 согаз'!R23+'Прил.12 альфа'!R23</f>
        <v>5523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41718</v>
      </c>
      <c r="E24" s="27">
        <f t="shared" si="2"/>
        <v>19560</v>
      </c>
      <c r="F24" s="27">
        <f t="shared" si="3"/>
        <v>22158</v>
      </c>
      <c r="G24" s="27">
        <f>'Прил.12 согаз'!G24+'Прил.12 альфа'!G24</f>
        <v>155</v>
      </c>
      <c r="H24" s="27">
        <f>'Прил.12 согаз'!H24+'Прил.12 альфа'!H24</f>
        <v>148</v>
      </c>
      <c r="I24" s="27">
        <f>'Прил.12 согаз'!I24+'Прил.12 альфа'!I24</f>
        <v>854</v>
      </c>
      <c r="J24" s="27">
        <f>'Прил.12 согаз'!J24+'Прил.12 альфа'!J24</f>
        <v>775</v>
      </c>
      <c r="K24" s="27">
        <f>'Прил.12 согаз'!K24+'Прил.12 альфа'!K24</f>
        <v>3349</v>
      </c>
      <c r="L24" s="27">
        <f>'Прил.12 согаз'!L24+'Прил.12 альфа'!L24</f>
        <v>3226</v>
      </c>
      <c r="M24" s="27">
        <f>'Прил.12 согаз'!M24+'Прил.12 альфа'!M24</f>
        <v>7860</v>
      </c>
      <c r="N24" s="27">
        <f>'Прил.12 согаз'!N24+'Прил.12 альфа'!N24</f>
        <v>7678</v>
      </c>
      <c r="O24" s="27">
        <f>'Прил.12 согаз'!O24+'Прил.12 альфа'!O24</f>
        <v>5512</v>
      </c>
      <c r="P24" s="27">
        <f>'Прил.12 согаз'!P24+'Прил.12 альфа'!P24</f>
        <v>6141</v>
      </c>
      <c r="Q24" s="27">
        <f>'Прил.12 согаз'!Q24+'Прил.12 альфа'!Q24</f>
        <v>1830</v>
      </c>
      <c r="R24" s="27">
        <f>'Прил.12 согаз'!R24+'Прил.12 альфа'!R24</f>
        <v>4190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9209</v>
      </c>
      <c r="E25" s="27">
        <f t="shared" si="2"/>
        <v>4365</v>
      </c>
      <c r="F25" s="27">
        <f t="shared" si="3"/>
        <v>4844</v>
      </c>
      <c r="G25" s="27">
        <f>'Прил.12 согаз'!G25+'Прил.12 альфа'!G25</f>
        <v>30</v>
      </c>
      <c r="H25" s="27">
        <f>'Прил.12 согаз'!H25+'Прил.12 альфа'!H25</f>
        <v>26</v>
      </c>
      <c r="I25" s="27">
        <f>'Прил.12 согаз'!I25+'Прил.12 альфа'!I25</f>
        <v>147</v>
      </c>
      <c r="J25" s="27">
        <f>'Прил.12 согаз'!J25+'Прил.12 альфа'!J25</f>
        <v>165</v>
      </c>
      <c r="K25" s="27">
        <f>'Прил.12 согаз'!K25+'Прил.12 альфа'!K25</f>
        <v>760</v>
      </c>
      <c r="L25" s="27">
        <f>'Прил.12 согаз'!L25+'Прил.12 альфа'!L25</f>
        <v>700</v>
      </c>
      <c r="M25" s="27">
        <f>'Прил.12 согаз'!M25+'Прил.12 альфа'!M25</f>
        <v>1619</v>
      </c>
      <c r="N25" s="27">
        <f>'Прил.12 согаз'!N25+'Прил.12 альфа'!N25</f>
        <v>1397</v>
      </c>
      <c r="O25" s="27">
        <f>'Прил.12 согаз'!O25+'Прил.12 альфа'!O25</f>
        <v>1318</v>
      </c>
      <c r="P25" s="27">
        <f>'Прил.12 согаз'!P25+'Прил.12 альфа'!P25</f>
        <v>1418</v>
      </c>
      <c r="Q25" s="27">
        <f>'Прил.12 согаз'!Q25+'Прил.12 альфа'!Q25</f>
        <v>491</v>
      </c>
      <c r="R25" s="27">
        <f>'Прил.12 согаз'!R25+'Прил.12 альфа'!R25</f>
        <v>1138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60082</v>
      </c>
      <c r="E26" s="27">
        <f t="shared" si="2"/>
        <v>27751</v>
      </c>
      <c r="F26" s="27">
        <f t="shared" si="3"/>
        <v>32331</v>
      </c>
      <c r="G26" s="27">
        <f>'Прил.12 согаз'!G26+'Прил.12 альфа'!G26</f>
        <v>227</v>
      </c>
      <c r="H26" s="27">
        <f>'Прил.12 согаз'!H26+'Прил.12 альфа'!H26</f>
        <v>219</v>
      </c>
      <c r="I26" s="27">
        <f>'Прил.12 согаз'!I26+'Прил.12 альфа'!I26</f>
        <v>1173</v>
      </c>
      <c r="J26" s="27">
        <f>'Прил.12 согаз'!J26+'Прил.12 альфа'!J26</f>
        <v>1007</v>
      </c>
      <c r="K26" s="27">
        <f>'Прил.12 согаз'!K26+'Прил.12 альфа'!K26</f>
        <v>4737</v>
      </c>
      <c r="L26" s="27">
        <f>'Прил.12 согаз'!L26+'Прил.12 альфа'!L26</f>
        <v>4480</v>
      </c>
      <c r="M26" s="27">
        <f>'Прил.12 согаз'!M26+'Прил.12 альфа'!M26</f>
        <v>11108</v>
      </c>
      <c r="N26" s="27">
        <f>'Прил.12 согаз'!N26+'Прил.12 альфа'!N26</f>
        <v>10385</v>
      </c>
      <c r="O26" s="27">
        <f>'Прил.12 согаз'!O26+'Прил.12 альфа'!O26</f>
        <v>7632</v>
      </c>
      <c r="P26" s="27">
        <f>'Прил.12 согаз'!P26+'Прил.12 альфа'!P26</f>
        <v>9239</v>
      </c>
      <c r="Q26" s="27">
        <f>'Прил.12 согаз'!Q26+'Прил.12 альфа'!Q26</f>
        <v>2874</v>
      </c>
      <c r="R26" s="27">
        <f>'Прил.12 согаз'!R26+'Прил.12 альфа'!R26</f>
        <v>7001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25791</v>
      </c>
      <c r="E27" s="27">
        <f t="shared" si="2"/>
        <v>11710</v>
      </c>
      <c r="F27" s="27">
        <f t="shared" si="3"/>
        <v>14081</v>
      </c>
      <c r="G27" s="27">
        <f>'Прил.12 согаз'!G27+'Прил.12 альфа'!G27</f>
        <v>107</v>
      </c>
      <c r="H27" s="27">
        <f>'Прил.12 согаз'!H27+'Прил.12 альфа'!H27</f>
        <v>95</v>
      </c>
      <c r="I27" s="27">
        <f>'Прил.12 согаз'!I27+'Прил.12 альфа'!I27</f>
        <v>541</v>
      </c>
      <c r="J27" s="27">
        <f>'Прил.12 согаз'!J27+'Прил.12 альфа'!J27</f>
        <v>505</v>
      </c>
      <c r="K27" s="27">
        <f>'Прил.12 согаз'!K27+'Прил.12 альфа'!K27</f>
        <v>2231</v>
      </c>
      <c r="L27" s="27">
        <f>'Прил.12 согаз'!L27+'Прил.12 альфа'!L27</f>
        <v>2101</v>
      </c>
      <c r="M27" s="27">
        <f>'Прил.12 согаз'!M27+'Прил.12 альфа'!M27</f>
        <v>4628</v>
      </c>
      <c r="N27" s="27">
        <f>'Прил.12 согаз'!N27+'Прил.12 альфа'!N27</f>
        <v>4944</v>
      </c>
      <c r="O27" s="27">
        <f>'Прил.12 согаз'!O27+'Прил.12 альфа'!O27</f>
        <v>3136</v>
      </c>
      <c r="P27" s="27">
        <f>'Прил.12 согаз'!P27+'Прил.12 альфа'!P27</f>
        <v>3784</v>
      </c>
      <c r="Q27" s="27">
        <f>'Прил.12 согаз'!Q27+'Прил.12 альфа'!Q27</f>
        <v>1067</v>
      </c>
      <c r="R27" s="27">
        <f>'Прил.12 согаз'!R27+'Прил.12 альфа'!R27</f>
        <v>2652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30541</v>
      </c>
      <c r="E28" s="27">
        <f t="shared" si="2"/>
        <v>13976</v>
      </c>
      <c r="F28" s="27">
        <f t="shared" si="3"/>
        <v>16565</v>
      </c>
      <c r="G28" s="27">
        <f>'Прил.12 согаз'!G28+'Прил.12 альфа'!G28</f>
        <v>173</v>
      </c>
      <c r="H28" s="27">
        <f>'Прил.12 согаз'!H28+'Прил.12 альфа'!H28</f>
        <v>134</v>
      </c>
      <c r="I28" s="27">
        <f>'Прил.12 согаз'!I28+'Прил.12 альфа'!I28</f>
        <v>828</v>
      </c>
      <c r="J28" s="27">
        <f>'Прил.12 согаз'!J28+'Прил.12 альфа'!J28</f>
        <v>832</v>
      </c>
      <c r="K28" s="27">
        <f>'Прил.12 согаз'!K28+'Прил.12 альфа'!K28</f>
        <v>2863</v>
      </c>
      <c r="L28" s="27">
        <f>'Прил.12 согаз'!L28+'Прил.12 альфа'!L28</f>
        <v>2733</v>
      </c>
      <c r="M28" s="27">
        <f>'Прил.12 согаз'!M28+'Прил.12 альфа'!M28</f>
        <v>5328</v>
      </c>
      <c r="N28" s="27">
        <f>'Прил.12 согаз'!N28+'Прил.12 альфа'!N28</f>
        <v>6295</v>
      </c>
      <c r="O28" s="27">
        <f>'Прил.12 согаз'!O28+'Прил.12 альфа'!O28</f>
        <v>3849</v>
      </c>
      <c r="P28" s="27">
        <f>'Прил.12 согаз'!P28+'Прил.12 альфа'!P28</f>
        <v>4181</v>
      </c>
      <c r="Q28" s="27">
        <f>'Прил.12 согаз'!Q28+'Прил.12 альфа'!Q28</f>
        <v>935</v>
      </c>
      <c r="R28" s="27">
        <f>'Прил.12 согаз'!R28+'Прил.12 альфа'!R28</f>
        <v>2390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45847</v>
      </c>
      <c r="E29" s="27">
        <f t="shared" si="2"/>
        <v>19775</v>
      </c>
      <c r="F29" s="27">
        <f t="shared" si="3"/>
        <v>26072</v>
      </c>
      <c r="G29" s="27">
        <f>'Прил.12 согаз'!G29+'Прил.12 альфа'!G29</f>
        <v>282</v>
      </c>
      <c r="H29" s="27">
        <f>'Прил.12 согаз'!H29+'Прил.12 альфа'!H29</f>
        <v>298</v>
      </c>
      <c r="I29" s="27">
        <f>'Прил.12 согаз'!I29+'Прил.12 альфа'!I29</f>
        <v>1338</v>
      </c>
      <c r="J29" s="27">
        <f>'Прил.12 согаз'!J29+'Прил.12 альфа'!J29</f>
        <v>1366</v>
      </c>
      <c r="K29" s="27">
        <f>'Прил.12 согаз'!K29+'Прил.12 альфа'!K29</f>
        <v>4751</v>
      </c>
      <c r="L29" s="27">
        <f>'Прил.12 согаз'!L29+'Прил.12 альфа'!L29</f>
        <v>4698</v>
      </c>
      <c r="M29" s="27">
        <f>'Прил.12 согаз'!M29+'Прил.12 альфа'!M29</f>
        <v>7173</v>
      </c>
      <c r="N29" s="27">
        <f>'Прил.12 согаз'!N29+'Прил.12 альфа'!N29</f>
        <v>10579</v>
      </c>
      <c r="O29" s="27">
        <f>'Прил.12 согаз'!O29+'Прил.12 альфа'!O29</f>
        <v>4882</v>
      </c>
      <c r="P29" s="27">
        <f>'Прил.12 согаз'!P29+'Прил.12 альфа'!P29</f>
        <v>6261</v>
      </c>
      <c r="Q29" s="27">
        <f>'Прил.12 согаз'!Q29+'Прил.12 альфа'!Q29</f>
        <v>1349</v>
      </c>
      <c r="R29" s="27">
        <f>'Прил.12 согаз'!R29+'Прил.12 альфа'!R29</f>
        <v>2870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116892</v>
      </c>
      <c r="E30" s="27">
        <f t="shared" si="2"/>
        <v>51971</v>
      </c>
      <c r="F30" s="27">
        <f t="shared" si="3"/>
        <v>64921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27070</v>
      </c>
      <c r="N30" s="27">
        <f>'Прил.12 согаз'!N30+'Прил.12 альфа'!N30</f>
        <v>28629</v>
      </c>
      <c r="O30" s="27">
        <f>'Прил.12 согаз'!O30+'Прил.12 альфа'!O30</f>
        <v>18213</v>
      </c>
      <c r="P30" s="27">
        <f>'Прил.12 согаз'!P30+'Прил.12 альфа'!P30</f>
        <v>20791</v>
      </c>
      <c r="Q30" s="27">
        <f>'Прил.12 согаз'!Q30+'Прил.12 альфа'!Q30</f>
        <v>6688</v>
      </c>
      <c r="R30" s="27">
        <f>'Прил.12 согаз'!R30+'Прил.12 альфа'!R30</f>
        <v>15501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94761</v>
      </c>
      <c r="E31" s="27">
        <f t="shared" si="2"/>
        <v>41795</v>
      </c>
      <c r="F31" s="27">
        <f t="shared" si="3"/>
        <v>52966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21460</v>
      </c>
      <c r="N31" s="27">
        <f>'Прил.12 согаз'!N31+'Прил.12 альфа'!N31</f>
        <v>22239</v>
      </c>
      <c r="O31" s="27">
        <f>'Прил.12 согаз'!O31+'Прил.12 альфа'!O31</f>
        <v>14891</v>
      </c>
      <c r="P31" s="27">
        <f>'Прил.12 согаз'!P31+'Прил.12 альфа'!P31</f>
        <v>17181</v>
      </c>
      <c r="Q31" s="27">
        <f>'Прил.12 согаз'!Q31+'Прил.12 альфа'!Q31</f>
        <v>5444</v>
      </c>
      <c r="R31" s="27">
        <f>'Прил.12 согаз'!R31+'Прил.12 альфа'!R31</f>
        <v>13546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23040</v>
      </c>
      <c r="E32" s="27">
        <f t="shared" si="2"/>
        <v>11825</v>
      </c>
      <c r="F32" s="27">
        <f t="shared" si="3"/>
        <v>11215</v>
      </c>
      <c r="G32" s="27">
        <f>'Прил.12 согаз'!G32+'Прил.12 альфа'!G32</f>
        <v>470</v>
      </c>
      <c r="H32" s="27">
        <f>'Прил.12 согаз'!H32+'Прил.12 альфа'!H32</f>
        <v>456</v>
      </c>
      <c r="I32" s="27">
        <f>'Прил.12 согаз'!I32+'Прил.12 альфа'!I32</f>
        <v>2400</v>
      </c>
      <c r="J32" s="27">
        <f>'Прил.12 согаз'!J32+'Прил.12 альфа'!J32</f>
        <v>2196</v>
      </c>
      <c r="K32" s="27">
        <f>'Прил.12 согаз'!K32+'Прил.12 альфа'!K32</f>
        <v>8955</v>
      </c>
      <c r="L32" s="27">
        <f>'Прил.12 согаз'!L32+'Прил.12 альфа'!L32</f>
        <v>8563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16958</v>
      </c>
      <c r="E33" s="27">
        <f t="shared" si="2"/>
        <v>8815</v>
      </c>
      <c r="F33" s="27">
        <f t="shared" si="3"/>
        <v>8143</v>
      </c>
      <c r="G33" s="27">
        <f>'Прил.12 согаз'!G33+'Прил.12 альфа'!G33</f>
        <v>293</v>
      </c>
      <c r="H33" s="27">
        <f>'Прил.12 согаз'!H33+'Прил.12 альфа'!H33</f>
        <v>300</v>
      </c>
      <c r="I33" s="27">
        <f>'Прил.12 согаз'!I33+'Прил.12 альфа'!I33</f>
        <v>1644</v>
      </c>
      <c r="J33" s="27">
        <f>'Прил.12 согаз'!J33+'Прил.12 альфа'!J33</f>
        <v>1607</v>
      </c>
      <c r="K33" s="27">
        <f>'Прил.12 согаз'!K33+'Прил.12 альфа'!K33</f>
        <v>6878</v>
      </c>
      <c r="L33" s="27">
        <f>'Прил.12 согаз'!L33+'Прил.12 альфа'!L33</f>
        <v>6236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16856</v>
      </c>
      <c r="E34" s="27">
        <f t="shared" si="2"/>
        <v>8668</v>
      </c>
      <c r="F34" s="27">
        <f t="shared" si="3"/>
        <v>8188</v>
      </c>
      <c r="G34" s="27">
        <f>'Прил.12 согаз'!G34+'Прил.12 альфа'!G34</f>
        <v>359</v>
      </c>
      <c r="H34" s="27">
        <f>'Прил.12 согаз'!H34+'Прил.12 альфа'!H34</f>
        <v>366</v>
      </c>
      <c r="I34" s="27">
        <f>'Прил.12 согаз'!I34+'Прил.12 альфа'!I34</f>
        <v>1665</v>
      </c>
      <c r="J34" s="27">
        <f>'Прил.12 согаз'!J34+'Прил.12 альфа'!J34</f>
        <v>1659</v>
      </c>
      <c r="K34" s="27">
        <f>'Прил.12 согаз'!K34+'Прил.12 альфа'!K34</f>
        <v>6644</v>
      </c>
      <c r="L34" s="27">
        <f>'Прил.12 согаз'!L34+'Прил.12 альфа'!L34</f>
        <v>6163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11150</v>
      </c>
      <c r="E35" s="27">
        <f t="shared" si="2"/>
        <v>5259</v>
      </c>
      <c r="F35" s="27">
        <f t="shared" si="3"/>
        <v>5891</v>
      </c>
      <c r="G35" s="27">
        <f>'Прил.12 согаз'!G35+'Прил.12 альфа'!G35</f>
        <v>11</v>
      </c>
      <c r="H35" s="27">
        <f>'Прил.12 согаз'!H35+'Прил.12 альфа'!H35</f>
        <v>9</v>
      </c>
      <c r="I35" s="27">
        <f>'Прил.12 согаз'!I35+'Прил.12 альфа'!I35</f>
        <v>27</v>
      </c>
      <c r="J35" s="27">
        <f>'Прил.12 согаз'!J35+'Прил.12 альфа'!J35</f>
        <v>31</v>
      </c>
      <c r="K35" s="27">
        <f>'Прил.12 согаз'!K35+'Прил.12 альфа'!K35</f>
        <v>118</v>
      </c>
      <c r="L35" s="27">
        <f>'Прил.12 согаз'!L35+'Прил.12 альфа'!L35</f>
        <v>107</v>
      </c>
      <c r="M35" s="27">
        <f>'Прил.12 согаз'!M35+'Прил.12 альфа'!M35</f>
        <v>1765</v>
      </c>
      <c r="N35" s="27">
        <f>'Прил.12 согаз'!N35+'Прил.12 альфа'!N35</f>
        <v>2339</v>
      </c>
      <c r="O35" s="27">
        <f>'Прил.12 согаз'!O35+'Прил.12 альфа'!O35</f>
        <v>2418</v>
      </c>
      <c r="P35" s="27">
        <f>'Прил.12 согаз'!P35+'Прил.12 альфа'!P35</f>
        <v>2242</v>
      </c>
      <c r="Q35" s="27">
        <f>'Прил.12 согаз'!Q35+'Прил.12 альфа'!Q35</f>
        <v>920</v>
      </c>
      <c r="R35" s="27">
        <f>'Прил.12 согаз'!R35+'Прил.12 альфа'!R35</f>
        <v>1163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16460</v>
      </c>
      <c r="E36" s="27">
        <f t="shared" si="2"/>
        <v>7783</v>
      </c>
      <c r="F36" s="27">
        <f t="shared" si="3"/>
        <v>8677</v>
      </c>
      <c r="G36" s="27">
        <f>'Прил.12 согаз'!G36+'Прил.12 альфа'!G36</f>
        <v>62</v>
      </c>
      <c r="H36" s="27">
        <f>'Прил.12 согаз'!H36+'Прил.12 альфа'!H36</f>
        <v>58</v>
      </c>
      <c r="I36" s="27">
        <f>'Прил.12 согаз'!I36+'Прил.12 альфа'!I36</f>
        <v>310</v>
      </c>
      <c r="J36" s="27">
        <f>'Прил.12 согаз'!J36+'Прил.12 альфа'!J36</f>
        <v>265</v>
      </c>
      <c r="K36" s="27">
        <f>'Прил.12 согаз'!K36+'Прил.12 альфа'!K36</f>
        <v>1390</v>
      </c>
      <c r="L36" s="27">
        <f>'Прил.12 согаз'!L36+'Прил.12 альфа'!L36</f>
        <v>1256</v>
      </c>
      <c r="M36" s="27">
        <f>'Прил.12 согаз'!M36+'Прил.12 альфа'!M36</f>
        <v>2999</v>
      </c>
      <c r="N36" s="27">
        <f>'Прил.12 согаз'!N36+'Прил.12 альфа'!N36</f>
        <v>2894</v>
      </c>
      <c r="O36" s="27">
        <f>'Прил.12 согаз'!O36+'Прил.12 альфа'!O36</f>
        <v>2185</v>
      </c>
      <c r="P36" s="27">
        <f>'Прил.12 согаз'!P36+'Прил.12 альфа'!P36</f>
        <v>2411</v>
      </c>
      <c r="Q36" s="27">
        <f>'Прил.12 согаз'!Q36+'Прил.12 альфа'!Q36</f>
        <v>837</v>
      </c>
      <c r="R36" s="27">
        <f>'Прил.12 согаз'!R36+'Прил.12 альфа'!R36</f>
        <v>1793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40231</v>
      </c>
      <c r="E37" s="27">
        <f t="shared" si="2"/>
        <v>18043</v>
      </c>
      <c r="F37" s="27">
        <f t="shared" si="3"/>
        <v>22188</v>
      </c>
      <c r="G37" s="27">
        <f>'Прил.12 согаз'!G37+'Прил.12 альфа'!G37</f>
        <v>254</v>
      </c>
      <c r="H37" s="27">
        <f>'Прил.12 согаз'!H37+'Прил.12 альфа'!H37</f>
        <v>245</v>
      </c>
      <c r="I37" s="27">
        <f>'Прил.12 согаз'!I37+'Прил.12 альфа'!I37</f>
        <v>1249</v>
      </c>
      <c r="J37" s="27">
        <f>'Прил.12 согаз'!J37+'Прил.12 альфа'!J37</f>
        <v>1105</v>
      </c>
      <c r="K37" s="27">
        <f>'Прил.12 согаз'!K37+'Прил.12 альфа'!K37</f>
        <v>4569</v>
      </c>
      <c r="L37" s="27">
        <f>'Прил.12 согаз'!L37+'Прил.12 альфа'!L37</f>
        <v>4343</v>
      </c>
      <c r="M37" s="27">
        <f>'Прил.12 согаз'!M37+'Прил.12 альфа'!M37</f>
        <v>6670</v>
      </c>
      <c r="N37" s="27">
        <f>'Прил.12 согаз'!N37+'Прил.12 альфа'!N37</f>
        <v>9326</v>
      </c>
      <c r="O37" s="27">
        <f>'Прил.12 согаз'!O37+'Прил.12 альфа'!O37</f>
        <v>4361</v>
      </c>
      <c r="P37" s="27">
        <f>'Прил.12 согаз'!P37+'Прил.12 альфа'!P37</f>
        <v>5294</v>
      </c>
      <c r="Q37" s="27">
        <f>'Прил.12 согаз'!Q37+'Прил.12 альфа'!Q37</f>
        <v>940</v>
      </c>
      <c r="R37" s="27">
        <f>'Прил.12 согаз'!R37+'Прил.12 альфа'!R37</f>
        <v>1875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5941</v>
      </c>
      <c r="E38" s="27">
        <f t="shared" si="2"/>
        <v>2217</v>
      </c>
      <c r="F38" s="27">
        <f t="shared" si="3"/>
        <v>3724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970</v>
      </c>
      <c r="N38" s="27">
        <f>'Прил.12 согаз'!N38+'Прил.12 альфа'!N38</f>
        <v>1196</v>
      </c>
      <c r="O38" s="27">
        <f>'Прил.12 согаз'!O38+'Прил.12 альфа'!O38</f>
        <v>828</v>
      </c>
      <c r="P38" s="27">
        <f>'Прил.12 согаз'!P38+'Прил.12 альфа'!P38</f>
        <v>1479</v>
      </c>
      <c r="Q38" s="27">
        <f>'Прил.12 согаз'!Q38+'Прил.12 альфа'!Q38</f>
        <v>419</v>
      </c>
      <c r="R38" s="27">
        <f>'Прил.12 согаз'!R38+'Прил.12 альфа'!R38</f>
        <v>1049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3331</v>
      </c>
      <c r="E39" s="27">
        <f t="shared" si="2"/>
        <v>1924</v>
      </c>
      <c r="F39" s="27">
        <f t="shared" si="3"/>
        <v>1407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261</v>
      </c>
      <c r="N39" s="27">
        <f>'Прил.12 согаз'!N39+'Прил.12 альфа'!N39</f>
        <v>576</v>
      </c>
      <c r="O39" s="27">
        <f>'Прил.12 согаз'!O39+'Прил.12 альфа'!O39</f>
        <v>1366</v>
      </c>
      <c r="P39" s="27">
        <f>'Прил.12 согаз'!P39+'Прил.12 альфа'!P39</f>
        <v>626</v>
      </c>
      <c r="Q39" s="27">
        <f>'Прил.12 согаз'!Q39+'Прил.12 альфа'!Q39</f>
        <v>297</v>
      </c>
      <c r="R39" s="27">
        <f>'Прил.12 согаз'!R39+'Прил.12 альфа'!R39</f>
        <v>205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5476</v>
      </c>
      <c r="E40" s="27">
        <f t="shared" si="2"/>
        <v>2562</v>
      </c>
      <c r="F40" s="27">
        <f t="shared" si="3"/>
        <v>2914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1221</v>
      </c>
      <c r="N40" s="27">
        <f>'Прил.12 согаз'!N40+'Прил.12 альфа'!N40</f>
        <v>912</v>
      </c>
      <c r="O40" s="27">
        <f>'Прил.12 согаз'!O40+'Прил.12 альфа'!O40</f>
        <v>1059</v>
      </c>
      <c r="P40" s="27">
        <f>'Прил.12 согаз'!P40+'Прил.12 альфа'!P40</f>
        <v>1193</v>
      </c>
      <c r="Q40" s="27">
        <f>'Прил.12 согаз'!Q40+'Прил.12 альфа'!Q40</f>
        <v>282</v>
      </c>
      <c r="R40" s="27">
        <f>'Прил.12 согаз'!R40+'Прил.12 альфа'!R40</f>
        <v>809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5918</v>
      </c>
      <c r="E41" s="27">
        <f t="shared" si="2"/>
        <v>3381</v>
      </c>
      <c r="F41" s="27">
        <f t="shared" si="3"/>
        <v>2537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1623</v>
      </c>
      <c r="N41" s="27">
        <f>'Прил.12 согаз'!N41+'Прил.12 альфа'!N41</f>
        <v>946</v>
      </c>
      <c r="O41" s="27">
        <f>'Прил.12 согаз'!O41+'Прил.12 альфа'!O41</f>
        <v>1364</v>
      </c>
      <c r="P41" s="27">
        <f>'Прил.12 согаз'!P41+'Прил.12 альфа'!P41</f>
        <v>1017</v>
      </c>
      <c r="Q41" s="27">
        <f>'Прил.12 согаз'!Q41+'Прил.12 альфа'!Q41</f>
        <v>394</v>
      </c>
      <c r="R41" s="27">
        <f>'Прил.12 согаз'!R41+'Прил.12 альфа'!R41</f>
        <v>574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7857</v>
      </c>
      <c r="E43" s="27">
        <f t="shared" si="2"/>
        <v>5403</v>
      </c>
      <c r="F43" s="27">
        <f t="shared" si="3"/>
        <v>2454</v>
      </c>
      <c r="G43" s="27">
        <f>'Прил.12 согаз'!G43+'Прил.12 альфа'!G43</f>
        <v>16</v>
      </c>
      <c r="H43" s="27">
        <f>'Прил.12 согаз'!H43+'Прил.12 альфа'!H43</f>
        <v>18</v>
      </c>
      <c r="I43" s="27">
        <f>'Прил.12 согаз'!I43+'Прил.12 альфа'!I43</f>
        <v>78</v>
      </c>
      <c r="J43" s="27">
        <f>'Прил.12 согаз'!J43+'Прил.12 альфа'!J43</f>
        <v>80</v>
      </c>
      <c r="K43" s="27">
        <f>'Прил.12 согаз'!K43+'Прил.12 альфа'!K43</f>
        <v>221</v>
      </c>
      <c r="L43" s="27">
        <f>'Прил.12 согаз'!L43+'Прил.12 альфа'!L43</f>
        <v>235</v>
      </c>
      <c r="M43" s="27">
        <f>'Прил.12 согаз'!M43+'Прил.12 альфа'!M43</f>
        <v>3798</v>
      </c>
      <c r="N43" s="27">
        <f>'Прил.12 согаз'!N43+'Прил.12 альфа'!N43</f>
        <v>1696</v>
      </c>
      <c r="O43" s="27">
        <f>'Прил.12 согаз'!O43+'Прил.12 альфа'!O43</f>
        <v>1178</v>
      </c>
      <c r="P43" s="27">
        <f>'Прил.12 согаз'!P43+'Прил.12 альфа'!P43</f>
        <v>290</v>
      </c>
      <c r="Q43" s="27">
        <f>'Прил.12 согаз'!Q43+'Прил.12 альфа'!Q43</f>
        <v>112</v>
      </c>
      <c r="R43" s="27">
        <f>'Прил.12 согаз'!R43+'Прил.12 альфа'!R43</f>
        <v>135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697904</v>
      </c>
      <c r="E44" s="21">
        <f>G44+I44+K44+O44+Q44+M44</f>
        <v>321781</v>
      </c>
      <c r="F44" s="21">
        <f>H44+J44+L44+P44+R44+N44</f>
        <v>376123</v>
      </c>
      <c r="G44" s="21">
        <f t="shared" ref="G44:R44" si="5">SUM(G45:G48)</f>
        <v>2883</v>
      </c>
      <c r="H44" s="21">
        <f t="shared" si="5"/>
        <v>2796</v>
      </c>
      <c r="I44" s="21">
        <f t="shared" si="5"/>
        <v>14640</v>
      </c>
      <c r="J44" s="21">
        <f t="shared" si="5"/>
        <v>13931</v>
      </c>
      <c r="K44" s="21">
        <f t="shared" si="5"/>
        <v>57478</v>
      </c>
      <c r="L44" s="21">
        <f t="shared" si="5"/>
        <v>54157</v>
      </c>
      <c r="M44" s="21">
        <f t="shared" si="5"/>
        <v>127368</v>
      </c>
      <c r="N44" s="21">
        <f t="shared" si="5"/>
        <v>133211</v>
      </c>
      <c r="O44" s="21">
        <f t="shared" si="5"/>
        <v>88691</v>
      </c>
      <c r="P44" s="21">
        <f t="shared" si="5"/>
        <v>100991</v>
      </c>
      <c r="Q44" s="21">
        <f t="shared" si="5"/>
        <v>30721</v>
      </c>
      <c r="R44" s="21">
        <f t="shared" si="5"/>
        <v>71037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58">
        <f t="shared" si="4"/>
        <v>638667</v>
      </c>
      <c r="E45" s="27">
        <f t="shared" ref="E45:E48" si="6">G45+I45+K45+O45+Q45+M45</f>
        <v>294926</v>
      </c>
      <c r="F45" s="27">
        <f t="shared" ref="F45:F48" si="7">H45+J45+L45+P45+R45+N45</f>
        <v>343741</v>
      </c>
      <c r="G45" s="58">
        <f>'Прил.12 согаз'!G45+'Прил.12 альфа'!G45</f>
        <v>2558</v>
      </c>
      <c r="H45" s="58">
        <f>'Прил.12 согаз'!H45+'Прил.12 альфа'!H45</f>
        <v>2489</v>
      </c>
      <c r="I45" s="58">
        <f>'Прил.12 согаз'!I45+'Прил.12 альфа'!I45</f>
        <v>12984</v>
      </c>
      <c r="J45" s="58">
        <f>'Прил.12 согаз'!J45+'Прил.12 альфа'!J45</f>
        <v>12484</v>
      </c>
      <c r="K45" s="58">
        <f>'Прил.12 согаз'!K45+'Прил.12 альфа'!K45</f>
        <v>51203</v>
      </c>
      <c r="L45" s="58">
        <f>'Прил.12 согаз'!L45+'Прил.12 альфа'!L45</f>
        <v>48189</v>
      </c>
      <c r="M45" s="58">
        <f>'Прил.12 согаз'!M45+'Прил.12 альфа'!M45</f>
        <v>117187</v>
      </c>
      <c r="N45" s="58">
        <f>'Прил.12 согаз'!N45+'Прил.12 альфа'!N45</f>
        <v>120164</v>
      </c>
      <c r="O45" s="58">
        <f>'Прил.12 согаз'!O45+'Прил.12 альфа'!O45</f>
        <v>82059</v>
      </c>
      <c r="P45" s="58">
        <f>'Прил.12 согаз'!P45+'Прил.12 альфа'!P45</f>
        <v>93103</v>
      </c>
      <c r="Q45" s="58">
        <f>'Прил.12 согаз'!Q45+'Прил.12 альфа'!Q45</f>
        <v>28935</v>
      </c>
      <c r="R45" s="58">
        <f>'Прил.12 согаз'!R45+'Прил.12 альфа'!R45</f>
        <v>67312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16390</v>
      </c>
      <c r="E46" s="27">
        <f t="shared" si="6"/>
        <v>7716</v>
      </c>
      <c r="F46" s="27">
        <f t="shared" si="7"/>
        <v>8674</v>
      </c>
      <c r="G46" s="26">
        <f>'Прил.12 согаз'!G46+'Прил.12 альфа'!G46</f>
        <v>61</v>
      </c>
      <c r="H46" s="26">
        <f>'Прил.12 согаз'!H46+'Прил.12 альфа'!H46</f>
        <v>56</v>
      </c>
      <c r="I46" s="26">
        <f>'Прил.12 согаз'!I46+'Прил.12 альфа'!I46</f>
        <v>311</v>
      </c>
      <c r="J46" s="26">
        <f>'Прил.12 согаз'!J46+'Прил.12 альфа'!J46</f>
        <v>267</v>
      </c>
      <c r="K46" s="26">
        <f>'Прил.12 согаз'!K46+'Прил.12 альфа'!K46</f>
        <v>1411</v>
      </c>
      <c r="L46" s="26">
        <f>'Прил.12 согаз'!L46+'Прил.12 альфа'!L46</f>
        <v>1284</v>
      </c>
      <c r="M46" s="26">
        <f>'Прил.12 согаз'!M46+'Прил.12 альфа'!M46</f>
        <v>2961</v>
      </c>
      <c r="N46" s="26">
        <f>'Прил.12 согаз'!N46+'Прил.12 альфа'!N46</f>
        <v>2884</v>
      </c>
      <c r="O46" s="26">
        <f>'Прил.12 согаз'!O46+'Прил.12 альфа'!O46</f>
        <v>2143</v>
      </c>
      <c r="P46" s="26">
        <f>'Прил.12 согаз'!P46+'Прил.12 альфа'!P46</f>
        <v>2404</v>
      </c>
      <c r="Q46" s="26">
        <f>'Прил.12 согаз'!Q46+'Прил.12 альфа'!Q46</f>
        <v>829</v>
      </c>
      <c r="R46" s="26">
        <f>'Прил.12 согаз'!R46+'Прил.12 альфа'!R46</f>
        <v>1779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42847</v>
      </c>
      <c r="E47" s="27">
        <f t="shared" si="6"/>
        <v>19139</v>
      </c>
      <c r="F47" s="27">
        <f t="shared" si="7"/>
        <v>23708</v>
      </c>
      <c r="G47" s="26">
        <f>'Прил.12 согаз'!G47+'Прил.12 альфа'!G47</f>
        <v>264</v>
      </c>
      <c r="H47" s="26">
        <f>'Прил.12 согаз'!H47+'Прил.12 альфа'!H47</f>
        <v>251</v>
      </c>
      <c r="I47" s="26">
        <f>'Прил.12 согаз'!I47+'Прил.12 альфа'!I47</f>
        <v>1345</v>
      </c>
      <c r="J47" s="26">
        <f>'Прил.12 согаз'!J47+'Прил.12 альфа'!J47</f>
        <v>1180</v>
      </c>
      <c r="K47" s="26">
        <f>'Прил.12 согаз'!K47+'Прил.12 альфа'!K47</f>
        <v>4864</v>
      </c>
      <c r="L47" s="26">
        <f>'Прил.12 согаз'!L47+'Прил.12 альфа'!L47</f>
        <v>4684</v>
      </c>
      <c r="M47" s="26">
        <f>'Прил.12 согаз'!M47+'Прил.12 альфа'!M47</f>
        <v>7220</v>
      </c>
      <c r="N47" s="26">
        <f>'Прил.12 согаз'!N47+'Прил.12 альфа'!N47</f>
        <v>10163</v>
      </c>
      <c r="O47" s="26">
        <f>'Прил.12 согаз'!O47+'Прил.12 альфа'!O47</f>
        <v>4489</v>
      </c>
      <c r="P47" s="26">
        <f>'Прил.12 согаз'!P47+'Прил.12 альфа'!P47</f>
        <v>5484</v>
      </c>
      <c r="Q47" s="26">
        <f>'Прил.12 согаз'!Q47+'Прил.12 альфа'!Q47</f>
        <v>957</v>
      </c>
      <c r="R47" s="26">
        <f>'Прил.12 согаз'!R47+'Прил.12 альфа'!R47</f>
        <v>1946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88"/>
      <c r="F53" s="88"/>
      <c r="G53" s="81"/>
      <c r="H53" s="81"/>
      <c r="I53" s="81"/>
      <c r="J53" s="81"/>
      <c r="K53" s="81"/>
      <c r="L53" s="81"/>
      <c r="M53" s="81"/>
      <c r="N53" s="81"/>
      <c r="O53" s="81"/>
    </row>
    <row r="54" spans="1:18" s="35" customFormat="1" ht="13.5" customHeight="1">
      <c r="E54" s="79" t="s">
        <v>44</v>
      </c>
      <c r="F54" s="79"/>
      <c r="G54" s="80" t="s">
        <v>45</v>
      </c>
      <c r="H54" s="80"/>
      <c r="I54" s="80"/>
      <c r="J54" s="80"/>
      <c r="K54" s="80"/>
      <c r="L54" s="80"/>
      <c r="M54" s="80"/>
      <c r="N54" s="80"/>
      <c r="O54" s="80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81"/>
      <c r="B56" s="81"/>
      <c r="C56" s="81"/>
      <c r="D56" s="81"/>
      <c r="E56" s="88"/>
      <c r="F56" s="88"/>
      <c r="G56" s="81"/>
      <c r="H56" s="81"/>
      <c r="I56" s="81"/>
      <c r="J56" s="81"/>
      <c r="K56" s="81"/>
      <c r="L56" s="81"/>
      <c r="M56" s="81"/>
      <c r="N56" s="81"/>
      <c r="O56" s="81"/>
    </row>
    <row r="57" spans="1:18" s="36" customFormat="1" ht="12">
      <c r="A57" s="80" t="s">
        <v>47</v>
      </c>
      <c r="B57" s="80"/>
      <c r="C57" s="80"/>
      <c r="D57" s="80"/>
      <c r="E57" s="79" t="s">
        <v>44</v>
      </c>
      <c r="F57" s="79"/>
      <c r="G57" s="80" t="s">
        <v>45</v>
      </c>
      <c r="H57" s="80"/>
      <c r="I57" s="80"/>
      <c r="J57" s="80"/>
      <c r="K57" s="80"/>
      <c r="L57" s="80"/>
      <c r="M57" s="80"/>
      <c r="N57" s="80"/>
      <c r="O57" s="80"/>
    </row>
  </sheetData>
  <mergeCells count="29"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57" zoomScaleNormal="57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D21" sqref="D21:D4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s="9" customFormat="1" ht="20.25">
      <c r="F10" s="10" t="s">
        <v>7</v>
      </c>
      <c r="G10" s="73" t="s">
        <v>126</v>
      </c>
      <c r="H10" s="73"/>
      <c r="I10" s="73"/>
      <c r="J10" s="7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65" t="s">
        <v>71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8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67" t="s">
        <v>9</v>
      </c>
      <c r="B15" s="89" t="s">
        <v>48</v>
      </c>
      <c r="C15" s="67" t="s">
        <v>10</v>
      </c>
      <c r="D15" s="67" t="s">
        <v>11</v>
      </c>
      <c r="E15" s="82" t="s">
        <v>12</v>
      </c>
      <c r="F15" s="83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2"/>
    </row>
    <row r="16" spans="1:18" s="14" customFormat="1" ht="35.25" customHeight="1">
      <c r="A16" s="68"/>
      <c r="B16" s="90"/>
      <c r="C16" s="68"/>
      <c r="D16" s="68"/>
      <c r="E16" s="84"/>
      <c r="F16" s="85"/>
      <c r="G16" s="74" t="s">
        <v>14</v>
      </c>
      <c r="H16" s="75"/>
      <c r="I16" s="75"/>
      <c r="J16" s="75"/>
      <c r="K16" s="75"/>
      <c r="L16" s="76"/>
      <c r="M16" s="74" t="s">
        <v>15</v>
      </c>
      <c r="N16" s="75"/>
      <c r="O16" s="75"/>
      <c r="P16" s="76"/>
      <c r="Q16" s="61" t="s">
        <v>16</v>
      </c>
      <c r="R16" s="62"/>
    </row>
    <row r="17" spans="1:22" s="14" customFormat="1" ht="31.5" customHeight="1">
      <c r="A17" s="68"/>
      <c r="B17" s="90"/>
      <c r="C17" s="68"/>
      <c r="D17" s="68"/>
      <c r="E17" s="86"/>
      <c r="F17" s="87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77" t="s">
        <v>123</v>
      </c>
      <c r="N17" s="78" t="s">
        <v>113</v>
      </c>
      <c r="O17" s="77" t="s">
        <v>122</v>
      </c>
      <c r="P17" s="78" t="s">
        <v>113</v>
      </c>
      <c r="Q17" s="15" t="s">
        <v>114</v>
      </c>
      <c r="R17" s="15" t="s">
        <v>115</v>
      </c>
    </row>
    <row r="18" spans="1:22" s="14" customFormat="1">
      <c r="A18" s="69"/>
      <c r="B18" s="91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428321</v>
      </c>
      <c r="E20" s="21">
        <f>G20+I20+K20+O20+Q20+M20</f>
        <v>198131</v>
      </c>
      <c r="F20" s="21">
        <f>H20+J20+L20+P20+R20+N20</f>
        <v>230190</v>
      </c>
      <c r="G20" s="21">
        <f t="shared" ref="G20:R20" si="1">SUM(G21:G43)</f>
        <v>1841</v>
      </c>
      <c r="H20" s="21">
        <f t="shared" si="1"/>
        <v>1802</v>
      </c>
      <c r="I20" s="21">
        <f t="shared" si="1"/>
        <v>9172</v>
      </c>
      <c r="J20" s="21">
        <f t="shared" si="1"/>
        <v>8818</v>
      </c>
      <c r="K20" s="21">
        <f t="shared" si="1"/>
        <v>34398</v>
      </c>
      <c r="L20" s="21">
        <f t="shared" si="1"/>
        <v>32440</v>
      </c>
      <c r="M20" s="21">
        <f t="shared" si="1"/>
        <v>77306</v>
      </c>
      <c r="N20" s="21">
        <f t="shared" si="1"/>
        <v>81143</v>
      </c>
      <c r="O20" s="21">
        <f t="shared" si="1"/>
        <v>56332</v>
      </c>
      <c r="P20" s="21">
        <f t="shared" si="1"/>
        <v>63222</v>
      </c>
      <c r="Q20" s="21">
        <f t="shared" si="1"/>
        <v>19082</v>
      </c>
      <c r="R20" s="21">
        <f t="shared" si="1"/>
        <v>42765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1024</v>
      </c>
      <c r="E21" s="27">
        <f>G21+I21+K21+O21+Q21+M21</f>
        <v>296</v>
      </c>
      <c r="F21" s="27">
        <f>H21+J21+L21+P21+R21+N21</f>
        <v>728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133</v>
      </c>
      <c r="N21" s="27">
        <v>361</v>
      </c>
      <c r="O21" s="27">
        <v>118</v>
      </c>
      <c r="P21" s="27">
        <v>327</v>
      </c>
      <c r="Q21" s="27">
        <v>45</v>
      </c>
      <c r="R21" s="27">
        <v>40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45083</v>
      </c>
      <c r="E22" s="27">
        <f t="shared" ref="E22:E43" si="2">G22+I22+K22+O22+Q22+M22</f>
        <v>21915</v>
      </c>
      <c r="F22" s="27">
        <f t="shared" ref="F22:F43" si="3">H22+J22+L22+P22+R22+N22</f>
        <v>23168</v>
      </c>
      <c r="G22" s="27">
        <v>277</v>
      </c>
      <c r="H22" s="27">
        <v>285</v>
      </c>
      <c r="I22" s="27">
        <v>1040</v>
      </c>
      <c r="J22" s="27">
        <v>976</v>
      </c>
      <c r="K22" s="27">
        <v>3398</v>
      </c>
      <c r="L22" s="27">
        <v>3290</v>
      </c>
      <c r="M22" s="27">
        <v>9165</v>
      </c>
      <c r="N22" s="27">
        <v>8032</v>
      </c>
      <c r="O22" s="27">
        <v>6214</v>
      </c>
      <c r="P22" s="27">
        <v>6689</v>
      </c>
      <c r="Q22" s="27">
        <v>1821</v>
      </c>
      <c r="R22" s="27">
        <v>3896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2058</v>
      </c>
      <c r="E23" s="27">
        <f t="shared" si="2"/>
        <v>1046</v>
      </c>
      <c r="F23" s="27">
        <f t="shared" si="3"/>
        <v>1012</v>
      </c>
      <c r="G23" s="27">
        <v>3</v>
      </c>
      <c r="H23" s="27">
        <v>3</v>
      </c>
      <c r="I23" s="27">
        <v>10</v>
      </c>
      <c r="J23" s="27">
        <v>5</v>
      </c>
      <c r="K23" s="27">
        <v>93</v>
      </c>
      <c r="L23" s="27">
        <v>87</v>
      </c>
      <c r="M23" s="27">
        <v>470</v>
      </c>
      <c r="N23" s="27">
        <v>345</v>
      </c>
      <c r="O23" s="27">
        <v>359</v>
      </c>
      <c r="P23" s="27">
        <v>395</v>
      </c>
      <c r="Q23" s="27">
        <v>111</v>
      </c>
      <c r="R23" s="27">
        <v>177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35257</v>
      </c>
      <c r="E24" s="27">
        <f t="shared" si="2"/>
        <v>16443</v>
      </c>
      <c r="F24" s="27">
        <f t="shared" si="3"/>
        <v>18814</v>
      </c>
      <c r="G24" s="27">
        <v>133</v>
      </c>
      <c r="H24" s="27">
        <v>125</v>
      </c>
      <c r="I24" s="27">
        <v>681</v>
      </c>
      <c r="J24" s="27">
        <v>611</v>
      </c>
      <c r="K24" s="27">
        <v>2722</v>
      </c>
      <c r="L24" s="27">
        <v>2637</v>
      </c>
      <c r="M24" s="27">
        <v>6568</v>
      </c>
      <c r="N24" s="27">
        <v>6285</v>
      </c>
      <c r="O24" s="27">
        <v>4643</v>
      </c>
      <c r="P24" s="27">
        <v>5254</v>
      </c>
      <c r="Q24" s="27">
        <v>1696</v>
      </c>
      <c r="R24" s="27">
        <v>3902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776</v>
      </c>
      <c r="E25" s="27">
        <f t="shared" si="2"/>
        <v>454</v>
      </c>
      <c r="F25" s="27">
        <f t="shared" si="3"/>
        <v>322</v>
      </c>
      <c r="G25" s="27">
        <v>2</v>
      </c>
      <c r="H25" s="27">
        <v>0</v>
      </c>
      <c r="I25" s="27">
        <v>2</v>
      </c>
      <c r="J25" s="27">
        <v>7</v>
      </c>
      <c r="K25" s="27">
        <v>33</v>
      </c>
      <c r="L25" s="27">
        <v>31</v>
      </c>
      <c r="M25" s="27">
        <v>189</v>
      </c>
      <c r="N25" s="27">
        <v>91</v>
      </c>
      <c r="O25" s="27">
        <v>182</v>
      </c>
      <c r="P25" s="27">
        <v>130</v>
      </c>
      <c r="Q25" s="27">
        <v>46</v>
      </c>
      <c r="R25" s="27">
        <v>63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17890</v>
      </c>
      <c r="E26" s="27">
        <f t="shared" si="2"/>
        <v>8640</v>
      </c>
      <c r="F26" s="27">
        <f t="shared" si="3"/>
        <v>9250</v>
      </c>
      <c r="G26" s="27">
        <v>3</v>
      </c>
      <c r="H26" s="27">
        <v>3</v>
      </c>
      <c r="I26" s="27">
        <v>379</v>
      </c>
      <c r="J26" s="27">
        <v>331</v>
      </c>
      <c r="K26" s="27">
        <v>1203</v>
      </c>
      <c r="L26" s="27">
        <v>1165</v>
      </c>
      <c r="M26" s="27">
        <v>3414</v>
      </c>
      <c r="N26" s="27">
        <v>3001</v>
      </c>
      <c r="O26" s="27">
        <v>2807</v>
      </c>
      <c r="P26" s="27">
        <v>3013</v>
      </c>
      <c r="Q26" s="27">
        <v>834</v>
      </c>
      <c r="R26" s="27">
        <v>1737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10130</v>
      </c>
      <c r="E27" s="27">
        <f t="shared" si="2"/>
        <v>4850</v>
      </c>
      <c r="F27" s="27">
        <f t="shared" si="3"/>
        <v>5280</v>
      </c>
      <c r="G27" s="27">
        <v>3</v>
      </c>
      <c r="H27" s="27">
        <v>3</v>
      </c>
      <c r="I27" s="27">
        <v>211</v>
      </c>
      <c r="J27" s="27">
        <v>224</v>
      </c>
      <c r="K27" s="27">
        <v>777</v>
      </c>
      <c r="L27" s="27">
        <v>781</v>
      </c>
      <c r="M27" s="27">
        <v>1893</v>
      </c>
      <c r="N27" s="27">
        <v>1854</v>
      </c>
      <c r="O27" s="27">
        <v>1541</v>
      </c>
      <c r="P27" s="27">
        <v>1650</v>
      </c>
      <c r="Q27" s="27">
        <v>425</v>
      </c>
      <c r="R27" s="27">
        <v>768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30256</v>
      </c>
      <c r="E28" s="27">
        <f t="shared" si="2"/>
        <v>13763</v>
      </c>
      <c r="F28" s="27">
        <f t="shared" si="3"/>
        <v>16493</v>
      </c>
      <c r="G28" s="27">
        <v>172</v>
      </c>
      <c r="H28" s="27">
        <v>134</v>
      </c>
      <c r="I28" s="27">
        <v>826</v>
      </c>
      <c r="J28" s="27">
        <v>830</v>
      </c>
      <c r="K28" s="27">
        <v>2857</v>
      </c>
      <c r="L28" s="27">
        <v>2721</v>
      </c>
      <c r="M28" s="27">
        <v>5206</v>
      </c>
      <c r="N28" s="27">
        <v>6265</v>
      </c>
      <c r="O28" s="27">
        <v>3773</v>
      </c>
      <c r="P28" s="27">
        <v>4156</v>
      </c>
      <c r="Q28" s="27">
        <v>929</v>
      </c>
      <c r="R28" s="27">
        <v>2387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25297</v>
      </c>
      <c r="E29" s="27">
        <f t="shared" si="2"/>
        <v>10811</v>
      </c>
      <c r="F29" s="27">
        <f t="shared" si="3"/>
        <v>14486</v>
      </c>
      <c r="G29" s="27">
        <v>266</v>
      </c>
      <c r="H29" s="27">
        <v>287</v>
      </c>
      <c r="I29" s="27">
        <v>864</v>
      </c>
      <c r="J29" s="27">
        <v>892</v>
      </c>
      <c r="K29" s="27">
        <v>2454</v>
      </c>
      <c r="L29" s="27">
        <v>2418</v>
      </c>
      <c r="M29" s="27">
        <v>3641</v>
      </c>
      <c r="N29" s="27">
        <v>5895</v>
      </c>
      <c r="O29" s="27">
        <v>2846</v>
      </c>
      <c r="P29" s="27">
        <v>3615</v>
      </c>
      <c r="Q29" s="27">
        <v>740</v>
      </c>
      <c r="R29" s="27">
        <v>1379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92361</v>
      </c>
      <c r="E30" s="27">
        <f t="shared" si="2"/>
        <v>40710</v>
      </c>
      <c r="F30" s="27">
        <f t="shared" si="3"/>
        <v>51651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21037</v>
      </c>
      <c r="N30" s="27">
        <v>22002</v>
      </c>
      <c r="O30" s="27">
        <v>14118</v>
      </c>
      <c r="P30" s="27">
        <v>16452</v>
      </c>
      <c r="Q30" s="27">
        <v>5555</v>
      </c>
      <c r="R30" s="27">
        <v>13197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72348</v>
      </c>
      <c r="E31" s="27">
        <f t="shared" si="2"/>
        <v>31714</v>
      </c>
      <c r="F31" s="27">
        <f t="shared" si="3"/>
        <v>40634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16211</v>
      </c>
      <c r="N31" s="27">
        <v>16945</v>
      </c>
      <c r="O31" s="27">
        <v>11231</v>
      </c>
      <c r="P31" s="27">
        <v>13072</v>
      </c>
      <c r="Q31" s="27">
        <v>4272</v>
      </c>
      <c r="R31" s="27">
        <v>10617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18429</v>
      </c>
      <c r="E32" s="27">
        <f t="shared" si="2"/>
        <v>9495</v>
      </c>
      <c r="F32" s="27">
        <f t="shared" si="3"/>
        <v>8934</v>
      </c>
      <c r="G32" s="27">
        <v>378</v>
      </c>
      <c r="H32" s="27">
        <v>353</v>
      </c>
      <c r="I32" s="27">
        <v>1846</v>
      </c>
      <c r="J32" s="27">
        <v>1699</v>
      </c>
      <c r="K32" s="27">
        <v>7271</v>
      </c>
      <c r="L32" s="27">
        <v>6882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13637</v>
      </c>
      <c r="E33" s="27">
        <f t="shared" si="2"/>
        <v>7156</v>
      </c>
      <c r="F33" s="27">
        <f t="shared" si="3"/>
        <v>6481</v>
      </c>
      <c r="G33" s="27">
        <v>231</v>
      </c>
      <c r="H33" s="27">
        <v>236</v>
      </c>
      <c r="I33" s="27">
        <v>1266</v>
      </c>
      <c r="J33" s="27">
        <v>1255</v>
      </c>
      <c r="K33" s="27">
        <v>5659</v>
      </c>
      <c r="L33" s="27">
        <v>4990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13534</v>
      </c>
      <c r="E34" s="27">
        <f t="shared" si="2"/>
        <v>6954</v>
      </c>
      <c r="F34" s="27">
        <f t="shared" si="3"/>
        <v>6580</v>
      </c>
      <c r="G34" s="27">
        <v>286</v>
      </c>
      <c r="H34" s="27">
        <v>289</v>
      </c>
      <c r="I34" s="27">
        <v>1313</v>
      </c>
      <c r="J34" s="27">
        <v>1330</v>
      </c>
      <c r="K34" s="27">
        <v>5355</v>
      </c>
      <c r="L34" s="27">
        <v>4961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8435</v>
      </c>
      <c r="E35" s="27">
        <f t="shared" si="2"/>
        <v>3976</v>
      </c>
      <c r="F35" s="27">
        <f t="shared" si="3"/>
        <v>4459</v>
      </c>
      <c r="G35" s="27">
        <v>0</v>
      </c>
      <c r="H35" s="27">
        <v>1</v>
      </c>
      <c r="I35" s="27">
        <v>15</v>
      </c>
      <c r="J35" s="27">
        <v>13</v>
      </c>
      <c r="K35" s="27">
        <v>39</v>
      </c>
      <c r="L35" s="27">
        <v>40</v>
      </c>
      <c r="M35" s="27">
        <v>1360</v>
      </c>
      <c r="N35" s="27">
        <v>1735</v>
      </c>
      <c r="O35" s="27">
        <v>1828</v>
      </c>
      <c r="P35" s="27">
        <v>1720</v>
      </c>
      <c r="Q35" s="27">
        <v>734</v>
      </c>
      <c r="R35" s="27">
        <v>950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13766</v>
      </c>
      <c r="E36" s="27">
        <f t="shared" si="2"/>
        <v>6608</v>
      </c>
      <c r="F36" s="27">
        <f t="shared" si="3"/>
        <v>7158</v>
      </c>
      <c r="G36" s="27">
        <v>61</v>
      </c>
      <c r="H36" s="27">
        <v>56</v>
      </c>
      <c r="I36" s="27">
        <v>302</v>
      </c>
      <c r="J36" s="27">
        <v>263</v>
      </c>
      <c r="K36" s="27">
        <v>1130</v>
      </c>
      <c r="L36" s="27">
        <v>1047</v>
      </c>
      <c r="M36" s="27">
        <v>2476</v>
      </c>
      <c r="N36" s="27">
        <v>2357</v>
      </c>
      <c r="O36" s="27">
        <v>1939</v>
      </c>
      <c r="P36" s="27">
        <v>2016</v>
      </c>
      <c r="Q36" s="27">
        <v>700</v>
      </c>
      <c r="R36" s="27">
        <v>1419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12478</v>
      </c>
      <c r="E37" s="27">
        <f t="shared" si="2"/>
        <v>5423</v>
      </c>
      <c r="F37" s="27">
        <f t="shared" si="3"/>
        <v>7055</v>
      </c>
      <c r="G37" s="27">
        <v>18</v>
      </c>
      <c r="H37" s="27">
        <v>22</v>
      </c>
      <c r="I37" s="27">
        <v>391</v>
      </c>
      <c r="J37" s="27">
        <v>352</v>
      </c>
      <c r="K37" s="27">
        <v>1277</v>
      </c>
      <c r="L37" s="27">
        <v>1268</v>
      </c>
      <c r="M37" s="27">
        <v>1980</v>
      </c>
      <c r="N37" s="27">
        <v>2954</v>
      </c>
      <c r="O37" s="27">
        <v>1468</v>
      </c>
      <c r="P37" s="27">
        <v>1904</v>
      </c>
      <c r="Q37" s="27">
        <v>289</v>
      </c>
      <c r="R37" s="27">
        <v>555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4125</v>
      </c>
      <c r="E38" s="27">
        <f t="shared" si="2"/>
        <v>1611</v>
      </c>
      <c r="F38" s="27">
        <f t="shared" si="3"/>
        <v>2514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665</v>
      </c>
      <c r="N38" s="27">
        <v>765</v>
      </c>
      <c r="O38" s="27">
        <v>655</v>
      </c>
      <c r="P38" s="27">
        <v>1068</v>
      </c>
      <c r="Q38" s="27">
        <v>291</v>
      </c>
      <c r="R38" s="27">
        <v>681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2509</v>
      </c>
      <c r="E39" s="27">
        <f t="shared" si="2"/>
        <v>1463</v>
      </c>
      <c r="F39" s="27">
        <f t="shared" si="3"/>
        <v>1046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185</v>
      </c>
      <c r="N39" s="27">
        <v>429</v>
      </c>
      <c r="O39" s="27">
        <v>1035</v>
      </c>
      <c r="P39" s="27">
        <v>448</v>
      </c>
      <c r="Q39" s="27">
        <v>243</v>
      </c>
      <c r="R39" s="27">
        <v>169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4624</v>
      </c>
      <c r="E40" s="27">
        <f t="shared" si="2"/>
        <v>2138</v>
      </c>
      <c r="F40" s="27">
        <f t="shared" si="3"/>
        <v>2486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999</v>
      </c>
      <c r="N40" s="27">
        <v>736</v>
      </c>
      <c r="O40" s="27">
        <v>885</v>
      </c>
      <c r="P40" s="27">
        <v>1034</v>
      </c>
      <c r="Q40" s="27">
        <v>254</v>
      </c>
      <c r="R40" s="27">
        <v>716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368</v>
      </c>
      <c r="E41" s="27">
        <f t="shared" si="2"/>
        <v>217</v>
      </c>
      <c r="F41" s="27">
        <f t="shared" si="3"/>
        <v>151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98</v>
      </c>
      <c r="N41" s="27">
        <v>48</v>
      </c>
      <c r="O41" s="27">
        <v>102</v>
      </c>
      <c r="P41" s="27">
        <v>83</v>
      </c>
      <c r="Q41" s="27">
        <v>17</v>
      </c>
      <c r="R41" s="27">
        <v>20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3936</v>
      </c>
      <c r="E43" s="27">
        <f t="shared" si="2"/>
        <v>2448</v>
      </c>
      <c r="F43" s="27">
        <f t="shared" si="3"/>
        <v>1488</v>
      </c>
      <c r="G43" s="27">
        <v>8</v>
      </c>
      <c r="H43" s="27">
        <v>5</v>
      </c>
      <c r="I43" s="27">
        <v>26</v>
      </c>
      <c r="J43" s="27">
        <v>30</v>
      </c>
      <c r="K43" s="27">
        <v>130</v>
      </c>
      <c r="L43" s="27">
        <v>122</v>
      </c>
      <c r="M43" s="27">
        <v>1616</v>
      </c>
      <c r="N43" s="27">
        <v>1043</v>
      </c>
      <c r="O43" s="27">
        <v>588</v>
      </c>
      <c r="P43" s="27">
        <v>196</v>
      </c>
      <c r="Q43" s="27">
        <v>80</v>
      </c>
      <c r="R43" s="27">
        <v>92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428321</v>
      </c>
      <c r="E44" s="21">
        <f>G44+I44+K44+O44+Q44+M44</f>
        <v>198131</v>
      </c>
      <c r="F44" s="21">
        <f>H44+J44+L44+P44+R44+N44</f>
        <v>230190</v>
      </c>
      <c r="G44" s="21">
        <f t="shared" ref="G44:R44" si="5">SUM(G45:G48)</f>
        <v>1841</v>
      </c>
      <c r="H44" s="21">
        <f t="shared" si="5"/>
        <v>1802</v>
      </c>
      <c r="I44" s="21">
        <f t="shared" si="5"/>
        <v>9172</v>
      </c>
      <c r="J44" s="21">
        <f t="shared" si="5"/>
        <v>8818</v>
      </c>
      <c r="K44" s="21">
        <f t="shared" si="5"/>
        <v>34398</v>
      </c>
      <c r="L44" s="21">
        <f t="shared" si="5"/>
        <v>32440</v>
      </c>
      <c r="M44" s="21">
        <f t="shared" si="5"/>
        <v>77306</v>
      </c>
      <c r="N44" s="21">
        <f t="shared" si="5"/>
        <v>81143</v>
      </c>
      <c r="O44" s="21">
        <f t="shared" si="5"/>
        <v>56332</v>
      </c>
      <c r="P44" s="21">
        <f t="shared" si="5"/>
        <v>63222</v>
      </c>
      <c r="Q44" s="21">
        <f t="shared" si="5"/>
        <v>19082</v>
      </c>
      <c r="R44" s="21">
        <f t="shared" si="5"/>
        <v>42765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401316</v>
      </c>
      <c r="E45" s="27">
        <f t="shared" ref="E45:E48" si="6">G45+I45+K45+O45+Q45+M45</f>
        <v>185787</v>
      </c>
      <c r="F45" s="27">
        <f t="shared" ref="F45:F48" si="7">H45+J45+L45+P45+R45+N45</f>
        <v>215529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1763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1727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8461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8187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31893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30024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72667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75582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52908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59238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18095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40771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13827</v>
      </c>
      <c r="E46" s="27">
        <f t="shared" si="6"/>
        <v>6602</v>
      </c>
      <c r="F46" s="27">
        <f t="shared" si="7"/>
        <v>7225</v>
      </c>
      <c r="G46" s="26">
        <f>'Прил. 11 СОГАЗ'!F36</f>
        <v>61</v>
      </c>
      <c r="H46" s="26">
        <f>'Прил. 11 СОГАЗ'!G36</f>
        <v>55</v>
      </c>
      <c r="I46" s="26">
        <f>'Прил. 11 СОГАЗ'!H36</f>
        <v>305</v>
      </c>
      <c r="J46" s="26">
        <f>'Прил. 11 СОГАЗ'!I36</f>
        <v>264</v>
      </c>
      <c r="K46" s="26">
        <f>'Прил. 11 СОГАЗ'!J36</f>
        <v>1151</v>
      </c>
      <c r="L46" s="26">
        <f>'Прил. 11 СОГАЗ'!K36</f>
        <v>1070</v>
      </c>
      <c r="M46" s="26">
        <f>'Прил. 11 СОГАЗ'!L36</f>
        <v>2474</v>
      </c>
      <c r="N46" s="26">
        <f>'Прил. 11 СОГАЗ'!M36</f>
        <v>2394</v>
      </c>
      <c r="O46" s="26">
        <f>'Прил. 11 СОГАЗ'!N36</f>
        <v>1915</v>
      </c>
      <c r="P46" s="26">
        <f>'Прил. 11 СОГАЗ'!O36</f>
        <v>2022</v>
      </c>
      <c r="Q46" s="26">
        <f>'Прил. 11 СОГАЗ'!P36</f>
        <v>696</v>
      </c>
      <c r="R46" s="26">
        <f>'Прил. 11 СОГАЗ'!Q36</f>
        <v>1420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13178</v>
      </c>
      <c r="E47" s="27">
        <f t="shared" si="6"/>
        <v>5742</v>
      </c>
      <c r="F47" s="27">
        <f t="shared" si="7"/>
        <v>7436</v>
      </c>
      <c r="G47" s="26">
        <f>'Прил. 11 СОГАЗ'!F29+'Прил. 11 СОГАЗ'!F30+'Прил. 11 СОГАЗ'!F31+'Прил. 11 СОГАЗ'!F32+'Прил. 11 СОГАЗ'!F24</f>
        <v>17</v>
      </c>
      <c r="H47" s="26">
        <f>'Прил. 11 СОГАЗ'!G29+'Прил. 11 СОГАЗ'!G30+'Прил. 11 СОГАЗ'!G31+'Прил. 11 СОГАЗ'!G32+'Прил. 11 СОГАЗ'!G24</f>
        <v>20</v>
      </c>
      <c r="I47" s="26">
        <f>'Прил. 11 СОГАЗ'!H29+'Прил. 11 СОГАЗ'!H30+'Прил. 11 СОГАЗ'!H31+'Прил. 11 СОГАЗ'!H32+'Прил. 11 СОГАЗ'!H24</f>
        <v>406</v>
      </c>
      <c r="J47" s="26">
        <f>'Прил. 11 СОГАЗ'!I29+'Прил. 11 СОГАЗ'!I30+'Прил. 11 СОГАЗ'!I31+'Прил. 11 СОГАЗ'!I32+'Прил. 11 СОГАЗ'!I24</f>
        <v>367</v>
      </c>
      <c r="K47" s="26">
        <f>'Прил. 11 СОГАЗ'!J29+'Прил. 11 СОГАЗ'!J30+'Прил. 11 СОГАЗ'!J31+'Прил. 11 СОГАЗ'!J32+'Прил. 11 СОГАЗ'!J24</f>
        <v>1354</v>
      </c>
      <c r="L47" s="26">
        <f>'Прил. 11 СОГАЗ'!K29+'Прил. 11 СОГАЗ'!K30+'Прил. 11 СОГАЗ'!K31+'Прил. 11 СОГАЗ'!K32+'Прил. 11 СОГАЗ'!K24</f>
        <v>1346</v>
      </c>
      <c r="M47" s="26">
        <f>'Прил. 11 СОГАЗ'!L29+'Прил. 11 СОГАЗ'!L30+'Прил. 11 СОГАЗ'!L31+'Прил. 11 СОГАЗ'!L32+'Прил. 11 СОГАЗ'!L24</f>
        <v>2165</v>
      </c>
      <c r="N47" s="26">
        <f>'Прил. 11 СОГАЗ'!M29+'Прил. 11 СОГАЗ'!M30+'Прил. 11 СОГАЗ'!M31+'Прил. 11 СОГАЗ'!M32+'Прил. 11 СОГАЗ'!M24</f>
        <v>3167</v>
      </c>
      <c r="O47" s="26">
        <f>'Прил. 11 СОГАЗ'!N29+'Прил. 11 СОГАЗ'!N30+'Прил. 11 СОГАЗ'!N31+'Прил. 11 СОГАЗ'!N32+'Прил. 11 СОГАЗ'!N24</f>
        <v>1509</v>
      </c>
      <c r="P47" s="26">
        <f>'Прил. 11 СОГАЗ'!O29+'Прил. 11 СОГАЗ'!O30+'Прил. 11 СОГАЗ'!O31+'Прил. 11 СОГАЗ'!O32+'Прил. 11 СОГАЗ'!O24</f>
        <v>1962</v>
      </c>
      <c r="Q47" s="26">
        <f>'Прил. 11 СОГАЗ'!P29+'Прил. 11 СОГАЗ'!P30+'Прил. 11 СОГАЗ'!P31+'Прил. 11 СОГАЗ'!P32+'Прил. 11 СОГАЗ'!P24</f>
        <v>291</v>
      </c>
      <c r="R47" s="26">
        <f>'Прил. 11 СОГАЗ'!Q29+'Прил. 11 СОГАЗ'!Q30+'Прил. 11 СОГАЗ'!Q31+'Прил. 11 СОГАЗ'!Q32+'Прил. 11 СОГАЗ'!Q24</f>
        <v>574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88"/>
      <c r="F53" s="88"/>
      <c r="G53" s="81"/>
      <c r="H53" s="81"/>
      <c r="I53" s="81"/>
      <c r="J53" s="81"/>
      <c r="K53" s="81"/>
      <c r="L53" s="81"/>
      <c r="M53" s="81"/>
      <c r="N53" s="81"/>
      <c r="O53" s="81"/>
    </row>
    <row r="54" spans="1:18" s="35" customFormat="1" ht="13.5" customHeight="1">
      <c r="E54" s="79" t="s">
        <v>44</v>
      </c>
      <c r="F54" s="79"/>
      <c r="G54" s="80" t="s">
        <v>45</v>
      </c>
      <c r="H54" s="80"/>
      <c r="I54" s="80"/>
      <c r="J54" s="80"/>
      <c r="K54" s="80"/>
      <c r="L54" s="80"/>
      <c r="M54" s="80"/>
      <c r="N54" s="80"/>
      <c r="O54" s="80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81"/>
      <c r="B56" s="81"/>
      <c r="C56" s="81"/>
      <c r="D56" s="81"/>
      <c r="E56" s="88"/>
      <c r="F56" s="88"/>
      <c r="G56" s="81"/>
      <c r="H56" s="81"/>
      <c r="I56" s="81"/>
      <c r="J56" s="81"/>
      <c r="K56" s="81"/>
      <c r="L56" s="81"/>
      <c r="M56" s="81"/>
      <c r="N56" s="81"/>
      <c r="O56" s="81"/>
    </row>
    <row r="57" spans="1:18" s="36" customFormat="1" ht="12">
      <c r="A57" s="80" t="s">
        <v>47</v>
      </c>
      <c r="B57" s="80"/>
      <c r="C57" s="80"/>
      <c r="D57" s="80"/>
      <c r="E57" s="79" t="s">
        <v>44</v>
      </c>
      <c r="F57" s="79"/>
      <c r="G57" s="80" t="s">
        <v>45</v>
      </c>
      <c r="H57" s="80"/>
      <c r="I57" s="80"/>
      <c r="J57" s="80"/>
      <c r="K57" s="80"/>
      <c r="L57" s="80"/>
      <c r="M57" s="80"/>
      <c r="N57" s="80"/>
      <c r="O57" s="80"/>
    </row>
  </sheetData>
  <mergeCells count="29"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3" zoomScaleNormal="63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D21" sqref="D21:D4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s="9" customFormat="1" ht="20.25">
      <c r="F10" s="10" t="s">
        <v>7</v>
      </c>
      <c r="G10" s="73" t="s">
        <v>126</v>
      </c>
      <c r="H10" s="73"/>
      <c r="I10" s="73"/>
      <c r="J10" s="7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65" t="s">
        <v>72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8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67" t="s">
        <v>9</v>
      </c>
      <c r="B15" s="89" t="s">
        <v>48</v>
      </c>
      <c r="C15" s="67" t="s">
        <v>10</v>
      </c>
      <c r="D15" s="67" t="s">
        <v>11</v>
      </c>
      <c r="E15" s="82" t="s">
        <v>12</v>
      </c>
      <c r="F15" s="83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2"/>
    </row>
    <row r="16" spans="1:18" s="14" customFormat="1" ht="35.25" customHeight="1">
      <c r="A16" s="68"/>
      <c r="B16" s="90"/>
      <c r="C16" s="68"/>
      <c r="D16" s="68"/>
      <c r="E16" s="84"/>
      <c r="F16" s="85"/>
      <c r="G16" s="74" t="s">
        <v>14</v>
      </c>
      <c r="H16" s="75"/>
      <c r="I16" s="75"/>
      <c r="J16" s="75"/>
      <c r="K16" s="75"/>
      <c r="L16" s="76"/>
      <c r="M16" s="74" t="s">
        <v>15</v>
      </c>
      <c r="N16" s="75"/>
      <c r="O16" s="75"/>
      <c r="P16" s="76"/>
      <c r="Q16" s="61" t="s">
        <v>16</v>
      </c>
      <c r="R16" s="62"/>
    </row>
    <row r="17" spans="1:22" s="14" customFormat="1" ht="31.5" customHeight="1">
      <c r="A17" s="68"/>
      <c r="B17" s="90"/>
      <c r="C17" s="68"/>
      <c r="D17" s="68"/>
      <c r="E17" s="86"/>
      <c r="F17" s="87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77" t="s">
        <v>123</v>
      </c>
      <c r="N17" s="78" t="s">
        <v>113</v>
      </c>
      <c r="O17" s="77" t="s">
        <v>122</v>
      </c>
      <c r="P17" s="78" t="s">
        <v>113</v>
      </c>
      <c r="Q17" s="15" t="s">
        <v>114</v>
      </c>
      <c r="R17" s="15" t="s">
        <v>115</v>
      </c>
    </row>
    <row r="18" spans="1:22" s="14" customFormat="1">
      <c r="A18" s="69"/>
      <c r="B18" s="91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269583</v>
      </c>
      <c r="E20" s="21">
        <f>G20+I20+K20+O20+Q20+M20</f>
        <v>123650</v>
      </c>
      <c r="F20" s="21">
        <f>H20+J20+L20+P20+R20+N20</f>
        <v>145933</v>
      </c>
      <c r="G20" s="21">
        <f t="shared" ref="G20:R20" si="1">SUM(G21:G43)</f>
        <v>1042</v>
      </c>
      <c r="H20" s="21">
        <f t="shared" si="1"/>
        <v>994</v>
      </c>
      <c r="I20" s="21">
        <f t="shared" si="1"/>
        <v>5468</v>
      </c>
      <c r="J20" s="21">
        <f t="shared" si="1"/>
        <v>5113</v>
      </c>
      <c r="K20" s="21">
        <f t="shared" si="1"/>
        <v>23080</v>
      </c>
      <c r="L20" s="21">
        <f t="shared" si="1"/>
        <v>21717</v>
      </c>
      <c r="M20" s="21">
        <f t="shared" si="1"/>
        <v>50062</v>
      </c>
      <c r="N20" s="21">
        <f t="shared" si="1"/>
        <v>52068</v>
      </c>
      <c r="O20" s="21">
        <f t="shared" si="1"/>
        <v>32359</v>
      </c>
      <c r="P20" s="21">
        <f t="shared" si="1"/>
        <v>37769</v>
      </c>
      <c r="Q20" s="21">
        <f t="shared" si="1"/>
        <v>11639</v>
      </c>
      <c r="R20" s="21">
        <f t="shared" si="1"/>
        <v>28272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353</v>
      </c>
      <c r="E21" s="27">
        <f>G21+I21+K21+O21+Q21+M21</f>
        <v>78</v>
      </c>
      <c r="F21" s="27">
        <f>H21+J21+L21+P21+R21+N21</f>
        <v>275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37</v>
      </c>
      <c r="N21" s="27">
        <v>124</v>
      </c>
      <c r="O21" s="27">
        <v>28</v>
      </c>
      <c r="P21" s="27">
        <v>135</v>
      </c>
      <c r="Q21" s="27">
        <v>13</v>
      </c>
      <c r="R21" s="27">
        <v>16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31990</v>
      </c>
      <c r="E22" s="27">
        <f t="shared" ref="E22:E43" si="2">G22+I22+K22+O22+Q22+M22</f>
        <v>14307</v>
      </c>
      <c r="F22" s="27">
        <f t="shared" ref="F22:F43" si="3">H22+J22+L22+P22+R22+N22</f>
        <v>17683</v>
      </c>
      <c r="G22" s="27">
        <v>2</v>
      </c>
      <c r="H22" s="27">
        <v>0</v>
      </c>
      <c r="I22" s="27">
        <v>499</v>
      </c>
      <c r="J22" s="27">
        <v>515</v>
      </c>
      <c r="K22" s="27">
        <v>2978</v>
      </c>
      <c r="L22" s="27">
        <v>2679</v>
      </c>
      <c r="M22" s="27">
        <v>6087</v>
      </c>
      <c r="N22" s="27">
        <v>5842</v>
      </c>
      <c r="O22" s="27">
        <v>3115</v>
      </c>
      <c r="P22" s="27">
        <v>3976</v>
      </c>
      <c r="Q22" s="27">
        <v>1626</v>
      </c>
      <c r="R22" s="27">
        <v>4671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39337</v>
      </c>
      <c r="E23" s="27">
        <f t="shared" si="2"/>
        <v>17356</v>
      </c>
      <c r="F23" s="27">
        <f t="shared" si="3"/>
        <v>21981</v>
      </c>
      <c r="G23" s="27">
        <v>162</v>
      </c>
      <c r="H23" s="27">
        <v>136</v>
      </c>
      <c r="I23" s="27">
        <v>837</v>
      </c>
      <c r="J23" s="27">
        <v>842</v>
      </c>
      <c r="K23" s="27">
        <v>3543</v>
      </c>
      <c r="L23" s="27">
        <v>3260</v>
      </c>
      <c r="M23" s="27">
        <v>5923</v>
      </c>
      <c r="N23" s="27">
        <v>6476</v>
      </c>
      <c r="O23" s="27">
        <v>4665</v>
      </c>
      <c r="P23" s="27">
        <v>5921</v>
      </c>
      <c r="Q23" s="27">
        <v>2226</v>
      </c>
      <c r="R23" s="27">
        <v>5346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6461</v>
      </c>
      <c r="E24" s="27">
        <f t="shared" si="2"/>
        <v>3117</v>
      </c>
      <c r="F24" s="27">
        <f t="shared" si="3"/>
        <v>3344</v>
      </c>
      <c r="G24" s="27">
        <v>22</v>
      </c>
      <c r="H24" s="27">
        <v>23</v>
      </c>
      <c r="I24" s="27">
        <v>173</v>
      </c>
      <c r="J24" s="27">
        <v>164</v>
      </c>
      <c r="K24" s="27">
        <v>627</v>
      </c>
      <c r="L24" s="27">
        <v>589</v>
      </c>
      <c r="M24" s="27">
        <v>1292</v>
      </c>
      <c r="N24" s="27">
        <v>1393</v>
      </c>
      <c r="O24" s="27">
        <v>869</v>
      </c>
      <c r="P24" s="27">
        <v>887</v>
      </c>
      <c r="Q24" s="27">
        <v>134</v>
      </c>
      <c r="R24" s="27">
        <v>288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8433</v>
      </c>
      <c r="E25" s="27">
        <f t="shared" si="2"/>
        <v>3911</v>
      </c>
      <c r="F25" s="27">
        <f t="shared" si="3"/>
        <v>4522</v>
      </c>
      <c r="G25" s="27">
        <v>28</v>
      </c>
      <c r="H25" s="27">
        <v>26</v>
      </c>
      <c r="I25" s="27">
        <v>145</v>
      </c>
      <c r="J25" s="27">
        <v>158</v>
      </c>
      <c r="K25" s="27">
        <v>727</v>
      </c>
      <c r="L25" s="27">
        <v>669</v>
      </c>
      <c r="M25" s="27">
        <v>1430</v>
      </c>
      <c r="N25" s="27">
        <v>1306</v>
      </c>
      <c r="O25" s="27">
        <v>1136</v>
      </c>
      <c r="P25" s="27">
        <v>1288</v>
      </c>
      <c r="Q25" s="27">
        <v>445</v>
      </c>
      <c r="R25" s="27">
        <v>1075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42192</v>
      </c>
      <c r="E26" s="27">
        <f t="shared" si="2"/>
        <v>19111</v>
      </c>
      <c r="F26" s="27">
        <f t="shared" si="3"/>
        <v>23081</v>
      </c>
      <c r="G26" s="27">
        <v>224</v>
      </c>
      <c r="H26" s="27">
        <v>216</v>
      </c>
      <c r="I26" s="27">
        <v>794</v>
      </c>
      <c r="J26" s="27">
        <v>676</v>
      </c>
      <c r="K26" s="27">
        <v>3534</v>
      </c>
      <c r="L26" s="27">
        <v>3315</v>
      </c>
      <c r="M26" s="27">
        <v>7694</v>
      </c>
      <c r="N26" s="27">
        <v>7384</v>
      </c>
      <c r="O26" s="27">
        <v>4825</v>
      </c>
      <c r="P26" s="27">
        <v>6226</v>
      </c>
      <c r="Q26" s="27">
        <v>2040</v>
      </c>
      <c r="R26" s="27">
        <v>5264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15661</v>
      </c>
      <c r="E27" s="27">
        <f t="shared" si="2"/>
        <v>6860</v>
      </c>
      <c r="F27" s="27">
        <f t="shared" si="3"/>
        <v>8801</v>
      </c>
      <c r="G27" s="27">
        <v>104</v>
      </c>
      <c r="H27" s="27">
        <v>92</v>
      </c>
      <c r="I27" s="27">
        <v>330</v>
      </c>
      <c r="J27" s="27">
        <v>281</v>
      </c>
      <c r="K27" s="27">
        <v>1454</v>
      </c>
      <c r="L27" s="27">
        <v>1320</v>
      </c>
      <c r="M27" s="27">
        <v>2735</v>
      </c>
      <c r="N27" s="27">
        <v>3090</v>
      </c>
      <c r="O27" s="27">
        <v>1595</v>
      </c>
      <c r="P27" s="27">
        <v>2134</v>
      </c>
      <c r="Q27" s="27">
        <v>642</v>
      </c>
      <c r="R27" s="27">
        <v>1884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285</v>
      </c>
      <c r="E28" s="27">
        <f t="shared" si="2"/>
        <v>213</v>
      </c>
      <c r="F28" s="27">
        <f t="shared" si="3"/>
        <v>72</v>
      </c>
      <c r="G28" s="27">
        <v>1</v>
      </c>
      <c r="H28" s="27">
        <v>0</v>
      </c>
      <c r="I28" s="27">
        <v>2</v>
      </c>
      <c r="J28" s="27">
        <v>2</v>
      </c>
      <c r="K28" s="27">
        <v>6</v>
      </c>
      <c r="L28" s="27">
        <v>12</v>
      </c>
      <c r="M28" s="27">
        <v>122</v>
      </c>
      <c r="N28" s="27">
        <v>30</v>
      </c>
      <c r="O28" s="27">
        <v>76</v>
      </c>
      <c r="P28" s="27">
        <v>25</v>
      </c>
      <c r="Q28" s="27">
        <v>6</v>
      </c>
      <c r="R28" s="27">
        <v>3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20550</v>
      </c>
      <c r="E29" s="27">
        <f t="shared" si="2"/>
        <v>8964</v>
      </c>
      <c r="F29" s="27">
        <f t="shared" si="3"/>
        <v>11586</v>
      </c>
      <c r="G29" s="27">
        <v>16</v>
      </c>
      <c r="H29" s="27">
        <v>11</v>
      </c>
      <c r="I29" s="27">
        <v>474</v>
      </c>
      <c r="J29" s="27">
        <v>474</v>
      </c>
      <c r="K29" s="27">
        <v>2297</v>
      </c>
      <c r="L29" s="27">
        <v>2280</v>
      </c>
      <c r="M29" s="27">
        <v>3532</v>
      </c>
      <c r="N29" s="27">
        <v>4684</v>
      </c>
      <c r="O29" s="27">
        <v>2036</v>
      </c>
      <c r="P29" s="27">
        <v>2646</v>
      </c>
      <c r="Q29" s="27">
        <v>609</v>
      </c>
      <c r="R29" s="27">
        <v>1491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24531</v>
      </c>
      <c r="E30" s="27">
        <f t="shared" si="2"/>
        <v>11261</v>
      </c>
      <c r="F30" s="27">
        <f t="shared" si="3"/>
        <v>13270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6033</v>
      </c>
      <c r="N30" s="27">
        <v>6627</v>
      </c>
      <c r="O30" s="27">
        <v>4095</v>
      </c>
      <c r="P30" s="27">
        <v>4339</v>
      </c>
      <c r="Q30" s="27">
        <v>1133</v>
      </c>
      <c r="R30" s="27">
        <v>2304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22413</v>
      </c>
      <c r="E31" s="27">
        <f t="shared" si="2"/>
        <v>10081</v>
      </c>
      <c r="F31" s="27">
        <f t="shared" si="3"/>
        <v>12332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5249</v>
      </c>
      <c r="N31" s="27">
        <v>5294</v>
      </c>
      <c r="O31" s="27">
        <v>3660</v>
      </c>
      <c r="P31" s="27">
        <v>4109</v>
      </c>
      <c r="Q31" s="27">
        <v>1172</v>
      </c>
      <c r="R31" s="27">
        <v>2929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4611</v>
      </c>
      <c r="E32" s="27">
        <f t="shared" si="2"/>
        <v>2330</v>
      </c>
      <c r="F32" s="27">
        <f t="shared" si="3"/>
        <v>2281</v>
      </c>
      <c r="G32" s="27">
        <v>92</v>
      </c>
      <c r="H32" s="27">
        <v>103</v>
      </c>
      <c r="I32" s="27">
        <v>554</v>
      </c>
      <c r="J32" s="27">
        <v>497</v>
      </c>
      <c r="K32" s="27">
        <v>1684</v>
      </c>
      <c r="L32" s="27">
        <v>1681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3321</v>
      </c>
      <c r="E33" s="27">
        <f t="shared" si="2"/>
        <v>1659</v>
      </c>
      <c r="F33" s="27">
        <f t="shared" si="3"/>
        <v>1662</v>
      </c>
      <c r="G33" s="27">
        <v>62</v>
      </c>
      <c r="H33" s="27">
        <v>64</v>
      </c>
      <c r="I33" s="27">
        <v>378</v>
      </c>
      <c r="J33" s="27">
        <v>352</v>
      </c>
      <c r="K33" s="27">
        <v>1219</v>
      </c>
      <c r="L33" s="27">
        <v>1246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3322</v>
      </c>
      <c r="E34" s="27">
        <f t="shared" si="2"/>
        <v>1714</v>
      </c>
      <c r="F34" s="27">
        <f t="shared" si="3"/>
        <v>1608</v>
      </c>
      <c r="G34" s="27">
        <v>73</v>
      </c>
      <c r="H34" s="27">
        <v>77</v>
      </c>
      <c r="I34" s="27">
        <v>352</v>
      </c>
      <c r="J34" s="27">
        <v>329</v>
      </c>
      <c r="K34" s="27">
        <v>1289</v>
      </c>
      <c r="L34" s="27">
        <v>1202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2715</v>
      </c>
      <c r="E35" s="27">
        <f t="shared" si="2"/>
        <v>1283</v>
      </c>
      <c r="F35" s="27">
        <f t="shared" si="3"/>
        <v>1432</v>
      </c>
      <c r="G35" s="27">
        <v>11</v>
      </c>
      <c r="H35" s="27">
        <v>8</v>
      </c>
      <c r="I35" s="27">
        <v>12</v>
      </c>
      <c r="J35" s="27">
        <v>18</v>
      </c>
      <c r="K35" s="27">
        <v>79</v>
      </c>
      <c r="L35" s="27">
        <v>67</v>
      </c>
      <c r="M35" s="27">
        <v>405</v>
      </c>
      <c r="N35" s="27">
        <v>604</v>
      </c>
      <c r="O35" s="27">
        <v>590</v>
      </c>
      <c r="P35" s="27">
        <v>522</v>
      </c>
      <c r="Q35" s="27">
        <v>186</v>
      </c>
      <c r="R35" s="27">
        <v>213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2694</v>
      </c>
      <c r="E36" s="27">
        <f t="shared" si="2"/>
        <v>1175</v>
      </c>
      <c r="F36" s="27">
        <f t="shared" si="3"/>
        <v>1519</v>
      </c>
      <c r="G36" s="27">
        <v>1</v>
      </c>
      <c r="H36" s="27">
        <v>2</v>
      </c>
      <c r="I36" s="27">
        <v>8</v>
      </c>
      <c r="J36" s="27">
        <v>2</v>
      </c>
      <c r="K36" s="27">
        <v>260</v>
      </c>
      <c r="L36" s="27">
        <v>209</v>
      </c>
      <c r="M36" s="27">
        <v>523</v>
      </c>
      <c r="N36" s="27">
        <v>537</v>
      </c>
      <c r="O36" s="27">
        <v>246</v>
      </c>
      <c r="P36" s="27">
        <v>395</v>
      </c>
      <c r="Q36" s="27">
        <v>137</v>
      </c>
      <c r="R36" s="27">
        <v>374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27753</v>
      </c>
      <c r="E37" s="27">
        <f t="shared" si="2"/>
        <v>12620</v>
      </c>
      <c r="F37" s="27">
        <f t="shared" si="3"/>
        <v>15133</v>
      </c>
      <c r="G37" s="27">
        <v>236</v>
      </c>
      <c r="H37" s="27">
        <v>223</v>
      </c>
      <c r="I37" s="27">
        <v>858</v>
      </c>
      <c r="J37" s="27">
        <v>753</v>
      </c>
      <c r="K37" s="27">
        <v>3292</v>
      </c>
      <c r="L37" s="27">
        <v>3075</v>
      </c>
      <c r="M37" s="27">
        <v>4690</v>
      </c>
      <c r="N37" s="27">
        <v>6372</v>
      </c>
      <c r="O37" s="27">
        <v>2893</v>
      </c>
      <c r="P37" s="27">
        <v>3390</v>
      </c>
      <c r="Q37" s="27">
        <v>651</v>
      </c>
      <c r="R37" s="27">
        <v>1320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1816</v>
      </c>
      <c r="E38" s="27">
        <f t="shared" si="2"/>
        <v>606</v>
      </c>
      <c r="F38" s="27">
        <f t="shared" si="3"/>
        <v>1210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305</v>
      </c>
      <c r="N38" s="27">
        <v>431</v>
      </c>
      <c r="O38" s="27">
        <v>173</v>
      </c>
      <c r="P38" s="27">
        <v>411</v>
      </c>
      <c r="Q38" s="27">
        <v>128</v>
      </c>
      <c r="R38" s="27">
        <v>368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822</v>
      </c>
      <c r="E39" s="27">
        <f t="shared" si="2"/>
        <v>461</v>
      </c>
      <c r="F39" s="27">
        <f t="shared" si="3"/>
        <v>361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76</v>
      </c>
      <c r="N39" s="27">
        <v>147</v>
      </c>
      <c r="O39" s="27">
        <v>331</v>
      </c>
      <c r="P39" s="27">
        <v>178</v>
      </c>
      <c r="Q39" s="27">
        <v>54</v>
      </c>
      <c r="R39" s="27">
        <v>36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852</v>
      </c>
      <c r="E40" s="27">
        <f t="shared" si="2"/>
        <v>424</v>
      </c>
      <c r="F40" s="27">
        <f t="shared" si="3"/>
        <v>428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222</v>
      </c>
      <c r="N40" s="27">
        <v>176</v>
      </c>
      <c r="O40" s="27">
        <v>174</v>
      </c>
      <c r="P40" s="27">
        <v>159</v>
      </c>
      <c r="Q40" s="27">
        <v>28</v>
      </c>
      <c r="R40" s="27">
        <v>93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5550</v>
      </c>
      <c r="E41" s="27">
        <f t="shared" si="2"/>
        <v>3164</v>
      </c>
      <c r="F41" s="27">
        <f t="shared" si="3"/>
        <v>2386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1525</v>
      </c>
      <c r="N41" s="27">
        <v>898</v>
      </c>
      <c r="O41" s="27">
        <v>1262</v>
      </c>
      <c r="P41" s="27">
        <v>934</v>
      </c>
      <c r="Q41" s="27">
        <v>377</v>
      </c>
      <c r="R41" s="27">
        <v>554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3921</v>
      </c>
      <c r="E43" s="27">
        <f t="shared" si="2"/>
        <v>2955</v>
      </c>
      <c r="F43" s="27">
        <f t="shared" si="3"/>
        <v>966</v>
      </c>
      <c r="G43" s="27">
        <v>8</v>
      </c>
      <c r="H43" s="27">
        <v>13</v>
      </c>
      <c r="I43" s="27">
        <v>52</v>
      </c>
      <c r="J43" s="27">
        <v>50</v>
      </c>
      <c r="K43" s="27">
        <v>91</v>
      </c>
      <c r="L43" s="27">
        <v>113</v>
      </c>
      <c r="M43" s="27">
        <v>2182</v>
      </c>
      <c r="N43" s="27">
        <v>653</v>
      </c>
      <c r="O43" s="27">
        <v>590</v>
      </c>
      <c r="P43" s="27">
        <v>94</v>
      </c>
      <c r="Q43" s="27">
        <v>32</v>
      </c>
      <c r="R43" s="27">
        <v>43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269583</v>
      </c>
      <c r="E44" s="21">
        <f>G44+I44+K44+O44+Q44+M44</f>
        <v>123650</v>
      </c>
      <c r="F44" s="21">
        <f>H44+J44+L44+P44+R44+N44</f>
        <v>145933</v>
      </c>
      <c r="G44" s="21">
        <f t="shared" ref="G44:R44" si="5">SUM(G45:G48)</f>
        <v>1042</v>
      </c>
      <c r="H44" s="21">
        <f t="shared" si="5"/>
        <v>994</v>
      </c>
      <c r="I44" s="21">
        <f t="shared" si="5"/>
        <v>5468</v>
      </c>
      <c r="J44" s="21">
        <f t="shared" si="5"/>
        <v>5113</v>
      </c>
      <c r="K44" s="21">
        <f t="shared" si="5"/>
        <v>23080</v>
      </c>
      <c r="L44" s="21">
        <f t="shared" si="5"/>
        <v>21717</v>
      </c>
      <c r="M44" s="21">
        <f t="shared" si="5"/>
        <v>50062</v>
      </c>
      <c r="N44" s="21">
        <f t="shared" si="5"/>
        <v>52068</v>
      </c>
      <c r="O44" s="21">
        <f t="shared" si="5"/>
        <v>32359</v>
      </c>
      <c r="P44" s="21">
        <f t="shared" si="5"/>
        <v>37769</v>
      </c>
      <c r="Q44" s="21">
        <f t="shared" si="5"/>
        <v>11639</v>
      </c>
      <c r="R44" s="21">
        <f t="shared" si="5"/>
        <v>28272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237351</v>
      </c>
      <c r="E45" s="27">
        <f t="shared" ref="E45:E48" si="6">G45+I45+K45+O45+Q45+M45</f>
        <v>109139</v>
      </c>
      <c r="F45" s="27">
        <f t="shared" ref="F45:F48" si="7">H45+J45+L45+P45+R45+N45</f>
        <v>128212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795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762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4523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4297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19310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18165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44520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44582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29151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33865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10840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26541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2563</v>
      </c>
      <c r="E46" s="27">
        <f t="shared" si="6"/>
        <v>1114</v>
      </c>
      <c r="F46" s="27">
        <f t="shared" si="7"/>
        <v>1449</v>
      </c>
      <c r="G46" s="26">
        <f>'Прил. 11 АЛЬФА'!F36</f>
        <v>0</v>
      </c>
      <c r="H46" s="26">
        <f>'Прил. 11 АЛЬФА'!G36</f>
        <v>1</v>
      </c>
      <c r="I46" s="26">
        <f>'Прил. 11 АЛЬФА'!H36</f>
        <v>6</v>
      </c>
      <c r="J46" s="26">
        <f>'Прил. 11 АЛЬФА'!I36</f>
        <v>3</v>
      </c>
      <c r="K46" s="26">
        <f>'Прил. 11 АЛЬФА'!J36</f>
        <v>260</v>
      </c>
      <c r="L46" s="26">
        <f>'Прил. 11 АЛЬФА'!K36</f>
        <v>214</v>
      </c>
      <c r="M46" s="26">
        <f>'Прил. 11 АЛЬФА'!L36</f>
        <v>487</v>
      </c>
      <c r="N46" s="26">
        <f>'Прил. 11 АЛЬФА'!M36</f>
        <v>490</v>
      </c>
      <c r="O46" s="26">
        <f>'Прил. 11 АЛЬФА'!N36</f>
        <v>228</v>
      </c>
      <c r="P46" s="26">
        <f>'Прил. 11 АЛЬФА'!O36</f>
        <v>382</v>
      </c>
      <c r="Q46" s="26">
        <f>'Прил. 11 АЛЬФА'!P36</f>
        <v>133</v>
      </c>
      <c r="R46" s="26">
        <f>'Прил. 11 АЛЬФА'!Q36</f>
        <v>359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29669</v>
      </c>
      <c r="E47" s="27">
        <f t="shared" si="6"/>
        <v>13397</v>
      </c>
      <c r="F47" s="27">
        <f t="shared" si="7"/>
        <v>16272</v>
      </c>
      <c r="G47" s="26">
        <f>'Прил. 11 АЛЬФА'!F29+'Прил. 11 АЛЬФА'!F30+'Прил. 11 АЛЬФА'!F31+'Прил. 11 АЛЬФА'!F32+'Прил. 11 АЛЬФА'!F24</f>
        <v>247</v>
      </c>
      <c r="H47" s="26">
        <f>'Прил. 11 АЛЬФА'!G29+'Прил. 11 АЛЬФА'!G30+'Прил. 11 АЛЬФА'!G31+'Прил. 11 АЛЬФА'!G32+'Прил. 11 АЛЬФА'!G24</f>
        <v>231</v>
      </c>
      <c r="I47" s="26">
        <f>'Прил. 11 АЛЬФА'!H29+'Прил. 11 АЛЬФА'!H30+'Прил. 11 АЛЬФА'!H31+'Прил. 11 АЛЬФА'!H32+'Прил. 11 АЛЬФА'!H24</f>
        <v>939</v>
      </c>
      <c r="J47" s="26">
        <f>'Прил. 11 АЛЬФА'!I29+'Прил. 11 АЛЬФА'!I30+'Прил. 11 АЛЬФА'!I31+'Прил. 11 АЛЬФА'!I32+'Прил. 11 АЛЬФА'!I24</f>
        <v>813</v>
      </c>
      <c r="K47" s="26">
        <f>'Прил. 11 АЛЬФА'!J29+'Прил. 11 АЛЬФА'!J30+'Прил. 11 АЛЬФА'!J31+'Прил. 11 АЛЬФА'!J32+'Прил. 11 АЛЬФА'!J24</f>
        <v>3510</v>
      </c>
      <c r="L47" s="26">
        <f>'Прил. 11 АЛЬФА'!K29+'Прил. 11 АЛЬФА'!K30+'Прил. 11 АЛЬФА'!K31+'Прил. 11 АЛЬФА'!K32+'Прил. 11 АЛЬФА'!K24</f>
        <v>3338</v>
      </c>
      <c r="M47" s="26">
        <f>'Прил. 11 АЛЬФА'!L29+'Прил. 11 АЛЬФА'!L30+'Прил. 11 АЛЬФА'!L31+'Прил. 11 АЛЬФА'!L32+'Прил. 11 АЛЬФА'!L24</f>
        <v>5055</v>
      </c>
      <c r="N47" s="26">
        <f>'Прил. 11 АЛЬФА'!M29+'Прил. 11 АЛЬФА'!M30+'Прил. 11 АЛЬФА'!M31+'Прил. 11 АЛЬФА'!M32+'Прил. 11 АЛЬФА'!M24</f>
        <v>6996</v>
      </c>
      <c r="O47" s="26">
        <f>'Прил. 11 АЛЬФА'!N29+'Прил. 11 АЛЬФА'!N30+'Прил. 11 АЛЬФА'!N31+'Прил. 11 АЛЬФА'!N32+'Прил. 11 АЛЬФА'!N24</f>
        <v>2980</v>
      </c>
      <c r="P47" s="26">
        <f>'Прил. 11 АЛЬФА'!O29+'Прил. 11 АЛЬФА'!O30+'Прил. 11 АЛЬФА'!O31+'Прил. 11 АЛЬФА'!O32+'Прил. 11 АЛЬФА'!O24</f>
        <v>3522</v>
      </c>
      <c r="Q47" s="26">
        <f>'Прил. 11 АЛЬФА'!P29+'Прил. 11 АЛЬФА'!P30+'Прил. 11 АЛЬФА'!P31+'Прил. 11 АЛЬФА'!P32+'Прил. 11 АЛЬФА'!P24</f>
        <v>666</v>
      </c>
      <c r="R47" s="26">
        <f>'Прил. 11 АЛЬФА'!Q29+'Прил. 11 АЛЬФА'!Q30+'Прил. 11 АЛЬФА'!Q31+'Прил. 11 АЛЬФА'!Q32+'Прил. 11 АЛЬФА'!Q24</f>
        <v>1372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88"/>
      <c r="F53" s="88"/>
      <c r="G53" s="81"/>
      <c r="H53" s="81"/>
      <c r="I53" s="81"/>
      <c r="J53" s="81"/>
      <c r="K53" s="81"/>
      <c r="L53" s="81"/>
      <c r="M53" s="81"/>
      <c r="N53" s="81"/>
      <c r="O53" s="81"/>
    </row>
    <row r="54" spans="1:18" s="35" customFormat="1" ht="13.5" customHeight="1">
      <c r="E54" s="79" t="s">
        <v>44</v>
      </c>
      <c r="F54" s="79"/>
      <c r="G54" s="80" t="s">
        <v>45</v>
      </c>
      <c r="H54" s="80"/>
      <c r="I54" s="80"/>
      <c r="J54" s="80"/>
      <c r="K54" s="80"/>
      <c r="L54" s="80"/>
      <c r="M54" s="80"/>
      <c r="N54" s="80"/>
      <c r="O54" s="80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81"/>
      <c r="B56" s="81"/>
      <c r="C56" s="81"/>
      <c r="D56" s="81"/>
      <c r="E56" s="88"/>
      <c r="F56" s="88"/>
      <c r="G56" s="81"/>
      <c r="H56" s="81"/>
      <c r="I56" s="81"/>
      <c r="J56" s="81"/>
      <c r="K56" s="81"/>
      <c r="L56" s="81"/>
      <c r="M56" s="81"/>
      <c r="N56" s="81"/>
      <c r="O56" s="81"/>
    </row>
    <row r="57" spans="1:18" s="36" customFormat="1" ht="12">
      <c r="A57" s="80" t="s">
        <v>47</v>
      </c>
      <c r="B57" s="80"/>
      <c r="C57" s="80"/>
      <c r="D57" s="80"/>
      <c r="E57" s="79" t="s">
        <v>44</v>
      </c>
      <c r="F57" s="79"/>
      <c r="G57" s="80" t="s">
        <v>45</v>
      </c>
      <c r="H57" s="80"/>
      <c r="I57" s="80"/>
      <c r="J57" s="80"/>
      <c r="K57" s="80"/>
      <c r="L57" s="80"/>
      <c r="M57" s="80"/>
      <c r="N57" s="80"/>
      <c r="O57" s="80"/>
    </row>
  </sheetData>
  <mergeCells count="29"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  <mergeCell ref="A8:R8"/>
    <mergeCell ref="A9:R9"/>
    <mergeCell ref="D12:P12"/>
    <mergeCell ref="D13:P13"/>
    <mergeCell ref="G10:J10"/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65" t="s">
        <v>70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7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67" t="s">
        <v>9</v>
      </c>
      <c r="B15" s="67" t="s">
        <v>10</v>
      </c>
      <c r="C15" s="92" t="s">
        <v>78</v>
      </c>
      <c r="D15" s="82" t="s">
        <v>12</v>
      </c>
      <c r="E15" s="83"/>
      <c r="F15" s="82" t="s">
        <v>13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83"/>
    </row>
    <row r="16" spans="1:17" s="14" customFormat="1" ht="37.5" customHeight="1">
      <c r="A16" s="68"/>
      <c r="B16" s="68"/>
      <c r="C16" s="93"/>
      <c r="D16" s="84"/>
      <c r="E16" s="85"/>
      <c r="F16" s="95" t="s">
        <v>14</v>
      </c>
      <c r="G16" s="96"/>
      <c r="H16" s="96"/>
      <c r="I16" s="96"/>
      <c r="J16" s="96"/>
      <c r="K16" s="97"/>
      <c r="L16" s="103" t="s">
        <v>15</v>
      </c>
      <c r="M16" s="104"/>
      <c r="N16" s="104"/>
      <c r="O16" s="105"/>
      <c r="P16" s="101" t="s">
        <v>16</v>
      </c>
      <c r="Q16" s="102"/>
    </row>
    <row r="17" spans="1:17" s="14" customFormat="1" ht="18.75" customHeight="1">
      <c r="A17" s="68"/>
      <c r="B17" s="68"/>
      <c r="C17" s="93"/>
      <c r="D17" s="86"/>
      <c r="E17" s="87"/>
      <c r="F17" s="98" t="s">
        <v>79</v>
      </c>
      <c r="G17" s="99"/>
      <c r="H17" s="98" t="s">
        <v>18</v>
      </c>
      <c r="I17" s="99"/>
      <c r="J17" s="98" t="s">
        <v>19</v>
      </c>
      <c r="K17" s="99"/>
      <c r="L17" s="106" t="s">
        <v>123</v>
      </c>
      <c r="M17" s="107"/>
      <c r="N17" s="106" t="s">
        <v>122</v>
      </c>
      <c r="O17" s="107" t="s">
        <v>113</v>
      </c>
      <c r="P17" s="59" t="s">
        <v>114</v>
      </c>
      <c r="Q17" s="59" t="s">
        <v>115</v>
      </c>
    </row>
    <row r="18" spans="1:17" s="14" customFormat="1" ht="18.75">
      <c r="A18" s="69"/>
      <c r="B18" s="69"/>
      <c r="C18" s="9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283080</v>
      </c>
      <c r="D20" s="53">
        <f>'Прил. 11 СОГАЗ'!D20+'Прил. 11 АЛЬФА'!D20</f>
        <v>131052</v>
      </c>
      <c r="E20" s="53">
        <f>'Прил. 11 СОГАЗ'!E20+'Прил. 11 АЛЬФА'!E20</f>
        <v>152028</v>
      </c>
      <c r="F20" s="53">
        <f>'Прил. 11 СОГАЗ'!F20+'Прил. 11 АЛЬФА'!F20</f>
        <v>1107</v>
      </c>
      <c r="G20" s="53">
        <f>'Прил. 11 СОГАЗ'!G20+'Прил. 11 АЛЬФА'!G20</f>
        <v>1113</v>
      </c>
      <c r="H20" s="53">
        <f>'Прил. 11 СОГАЗ'!H20+'Прил. 11 АЛЬФА'!H20</f>
        <v>5538</v>
      </c>
      <c r="I20" s="53">
        <f>'Прил. 11 СОГАЗ'!I20+'Прил. 11 АЛЬФА'!I20</f>
        <v>5329</v>
      </c>
      <c r="J20" s="53">
        <f>'Прил. 11 СОГАЗ'!J20+'Прил. 11 АЛЬФА'!J20</f>
        <v>21358</v>
      </c>
      <c r="K20" s="53">
        <f>'Прил. 11 СОГАЗ'!K20+'Прил. 11 АЛЬФА'!K20</f>
        <v>19787</v>
      </c>
      <c r="L20" s="53">
        <f>'Прил. 11 СОГАЗ'!L20+'Прил. 11 АЛЬФА'!L20</f>
        <v>51491</v>
      </c>
      <c r="M20" s="53">
        <f>'Прил. 11 СОГАЗ'!M20+'Прил. 11 АЛЬФА'!M20</f>
        <v>52884</v>
      </c>
      <c r="N20" s="53">
        <f>'Прил. 11 СОГАЗ'!N20+'Прил. 11 АЛЬФА'!N20</f>
        <v>37934</v>
      </c>
      <c r="O20" s="53">
        <f>'Прил. 11 СОГАЗ'!O20+'Прил. 11 АЛЬФА'!O20</f>
        <v>41845</v>
      </c>
      <c r="P20" s="53">
        <f>'Прил. 11 СОГАЗ'!P20+'Прил. 11 АЛЬФА'!P20</f>
        <v>13624</v>
      </c>
      <c r="Q20" s="53">
        <f>'Прил. 11 СОГАЗ'!Q20+'Прил. 11 АЛЬФА'!Q20</f>
        <v>31070</v>
      </c>
    </row>
    <row r="21" spans="1:17" s="35" customFormat="1" ht="18.75">
      <c r="A21" s="50" t="s">
        <v>81</v>
      </c>
      <c r="B21" s="51" t="s">
        <v>82</v>
      </c>
      <c r="C21" s="52">
        <f t="shared" si="0"/>
        <v>8096</v>
      </c>
      <c r="D21" s="53">
        <f>'Прил. 11 СОГАЗ'!D21+'Прил. 11 АЛЬФА'!D21</f>
        <v>3875</v>
      </c>
      <c r="E21" s="53">
        <f>'Прил. 11 СОГАЗ'!E21+'Прил. 11 АЛЬФА'!E21</f>
        <v>4221</v>
      </c>
      <c r="F21" s="53">
        <f>'Прил. 11 СОГАЗ'!F21+'Прил. 11 АЛЬФА'!F21</f>
        <v>37</v>
      </c>
      <c r="G21" s="53">
        <f>'Прил. 11 СОГАЗ'!G21+'Прил. 11 АЛЬФА'!G21</f>
        <v>30</v>
      </c>
      <c r="H21" s="53">
        <f>'Прил. 11 СОГАЗ'!H21+'Прил. 11 АЛЬФА'!H21</f>
        <v>173</v>
      </c>
      <c r="I21" s="53">
        <f>'Прил. 11 СОГАЗ'!I21+'Прил. 11 АЛЬФА'!I21</f>
        <v>146</v>
      </c>
      <c r="J21" s="53">
        <f>'Прил. 11 СОГАЗ'!J21+'Прил. 11 АЛЬФА'!J21</f>
        <v>698</v>
      </c>
      <c r="K21" s="53">
        <f>'Прил. 11 СОГАЗ'!K21+'Прил. 11 АЛЬФА'!K21</f>
        <v>577</v>
      </c>
      <c r="L21" s="53">
        <f>'Прил. 11 СОГАЗ'!L21+'Прил. 11 АЛЬФА'!L21</f>
        <v>1635</v>
      </c>
      <c r="M21" s="53">
        <f>'Прил. 11 СОГАЗ'!M21+'Прил. 11 АЛЬФА'!M21</f>
        <v>1550</v>
      </c>
      <c r="N21" s="53">
        <f>'Прил. 11 СОГАЗ'!N21+'Прил. 11 АЛЬФА'!N21</f>
        <v>1015</v>
      </c>
      <c r="O21" s="53">
        <f>'Прил. 11 СОГАЗ'!O21+'Прил. 11 АЛЬФА'!O21</f>
        <v>1239</v>
      </c>
      <c r="P21" s="53">
        <f>'Прил. 11 СОГАЗ'!P21+'Прил. 11 АЛЬФА'!P21</f>
        <v>317</v>
      </c>
      <c r="Q21" s="53">
        <f>'Прил. 11 СОГАЗ'!Q21+'Прил. 11 АЛЬФА'!Q21</f>
        <v>679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48549</v>
      </c>
      <c r="D22" s="53">
        <f>'Прил. 11 СОГАЗ'!D22+'Прил. 11 АЛЬФА'!D22</f>
        <v>20927</v>
      </c>
      <c r="E22" s="53">
        <f>'Прил. 11 СОГАЗ'!E22+'Прил. 11 АЛЬФА'!E22</f>
        <v>27622</v>
      </c>
      <c r="F22" s="53">
        <f>'Прил. 11 СОГАЗ'!F22+'Прил. 11 АЛЬФА'!F22</f>
        <v>287</v>
      </c>
      <c r="G22" s="53">
        <f>'Прил. 11 СОГАЗ'!G22+'Прил. 11 АЛЬФА'!G22</f>
        <v>299</v>
      </c>
      <c r="H22" s="53">
        <f>'Прил. 11 СОГАЗ'!H22+'Прил. 11 АЛЬФА'!H22</f>
        <v>1417</v>
      </c>
      <c r="I22" s="53">
        <f>'Прил. 11 СОГАЗ'!I22+'Прил. 11 АЛЬФА'!I22</f>
        <v>1423</v>
      </c>
      <c r="J22" s="53">
        <f>'Прил. 11 СОГАЗ'!J22+'Прил. 11 АЛЬФА'!J22</f>
        <v>5085</v>
      </c>
      <c r="K22" s="53">
        <f>'Прил. 11 СОГАЗ'!K22+'Прил. 11 АЛЬФА'!K22</f>
        <v>5025</v>
      </c>
      <c r="L22" s="53">
        <f>'Прил. 11 СОГАЗ'!L22+'Прил. 11 АЛЬФА'!L22</f>
        <v>7594</v>
      </c>
      <c r="M22" s="53">
        <f>'Прил. 11 СОГАЗ'!M22+'Прил. 11 АЛЬФА'!M22</f>
        <v>11444</v>
      </c>
      <c r="N22" s="53">
        <f>'Прил. 11 СОГАЗ'!N22+'Прил. 11 АЛЬФА'!N22</f>
        <v>5157</v>
      </c>
      <c r="O22" s="53">
        <f>'Прил. 11 СОГАЗ'!O22+'Прил. 11 АЛЬФА'!O22</f>
        <v>6498</v>
      </c>
      <c r="P22" s="53">
        <f>'Прил. 11 СОГАЗ'!P22+'Прил. 11 АЛЬФА'!P22</f>
        <v>1387</v>
      </c>
      <c r="Q22" s="53">
        <f>'Прил. 11 СОГАЗ'!Q22+'Прил. 11 АЛЬФА'!Q22</f>
        <v>2933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1241</v>
      </c>
      <c r="D24" s="53">
        <f>'Прил. 11 СОГАЗ'!D24+'Прил. 11 АЛЬФА'!D24</f>
        <v>628</v>
      </c>
      <c r="E24" s="53">
        <f>'Прил. 11 СОГАЗ'!E24+'Прил. 11 АЛЬФА'!E24</f>
        <v>613</v>
      </c>
      <c r="F24" s="53">
        <f>'Прил. 11 СОГАЗ'!F24+'Прил. 11 АЛЬФА'!F24</f>
        <v>1</v>
      </c>
      <c r="G24" s="53">
        <f>'Прил. 11 СОГАЗ'!G24+'Прил. 11 АЛЬФА'!G24</f>
        <v>4</v>
      </c>
      <c r="H24" s="53">
        <f>'Прил. 11 СОГАЗ'!H24+'Прил. 11 АЛЬФА'!H24</f>
        <v>24</v>
      </c>
      <c r="I24" s="53">
        <f>'Прил. 11 СОГАЗ'!I24+'Прил. 11 АЛЬФА'!I24</f>
        <v>13</v>
      </c>
      <c r="J24" s="53">
        <f>'Прил. 11 СОГАЗ'!J24+'Прил. 11 АЛЬФА'!J24</f>
        <v>95</v>
      </c>
      <c r="K24" s="53">
        <f>'Прил. 11 СОГАЗ'!K24+'Прил. 11 АЛЬФА'!K24</f>
        <v>103</v>
      </c>
      <c r="L24" s="53">
        <f>'Прил. 11 СОГАЗ'!L24+'Прил. 11 АЛЬФА'!L24</f>
        <v>237</v>
      </c>
      <c r="M24" s="53">
        <f>'Прил. 11 СОГАЗ'!M24+'Прил. 11 АЛЬФА'!M24</f>
        <v>213</v>
      </c>
      <c r="N24" s="53">
        <f>'Прил. 11 СОГАЗ'!N24+'Прил. 11 АЛЬФА'!N24</f>
        <v>233</v>
      </c>
      <c r="O24" s="53">
        <f>'Прил. 11 СОГАЗ'!O24+'Прил. 11 АЛЬФА'!O24</f>
        <v>229</v>
      </c>
      <c r="P24" s="53">
        <f>'Прил. 11 СОГАЗ'!P24+'Прил. 11 АЛЬФА'!P24</f>
        <v>38</v>
      </c>
      <c r="Q24" s="53">
        <f>'Прил. 11 СОГАЗ'!Q24+'Прил. 11 АЛЬФА'!Q24</f>
        <v>51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39665</v>
      </c>
      <c r="D25" s="53">
        <f>'Прил. 11 СОГАЗ'!D25+'Прил. 11 АЛЬФА'!D25</f>
        <v>19642</v>
      </c>
      <c r="E25" s="53">
        <f>'Прил. 11 СОГАЗ'!E25+'Прил. 11 АЛЬФА'!E25</f>
        <v>20023</v>
      </c>
      <c r="F25" s="53">
        <f>'Прил. 11 СОГАЗ'!F25+'Прил. 11 АЛЬФА'!F25</f>
        <v>142</v>
      </c>
      <c r="G25" s="53">
        <f>'Прил. 11 СОГАЗ'!G25+'Прил. 11 АЛЬФА'!G25</f>
        <v>135</v>
      </c>
      <c r="H25" s="53">
        <f>'Прил. 11 СОГАЗ'!H25+'Прил. 11 АЛЬФА'!H25</f>
        <v>703</v>
      </c>
      <c r="I25" s="53">
        <f>'Прил. 11 СОГАЗ'!I25+'Прил. 11 АЛЬФА'!I25</f>
        <v>627</v>
      </c>
      <c r="J25" s="53">
        <f>'Прил. 11 СОГАЗ'!J25+'Прил. 11 АЛЬФА'!J25</f>
        <v>2903</v>
      </c>
      <c r="K25" s="53">
        <f>'Прил. 11 СОГАЗ'!K25+'Прил. 11 АЛЬФА'!K25</f>
        <v>2795</v>
      </c>
      <c r="L25" s="53">
        <f>'Прил. 11 СОГАЗ'!L25+'Прил. 11 АЛЬФА'!L25</f>
        <v>8503</v>
      </c>
      <c r="M25" s="53">
        <f>'Прил. 11 СОГАЗ'!M25+'Прил. 11 АЛЬФА'!M25</f>
        <v>6736</v>
      </c>
      <c r="N25" s="53">
        <f>'Прил. 11 СОГАЗ'!N25+'Прил. 11 АЛЬФА'!N25</f>
        <v>5571</v>
      </c>
      <c r="O25" s="53">
        <f>'Прил. 11 СОГАЗ'!O25+'Прил. 11 АЛЬФА'!O25</f>
        <v>5678</v>
      </c>
      <c r="P25" s="53">
        <f>'Прил. 11 СОГАЗ'!P25+'Прил. 11 АЛЬФА'!P25</f>
        <v>1820</v>
      </c>
      <c r="Q25" s="53">
        <f>'Прил. 11 СОГАЗ'!Q25+'Прил. 11 АЛЬФА'!Q25</f>
        <v>4052</v>
      </c>
    </row>
    <row r="26" spans="1:17" s="35" customFormat="1" ht="18.75">
      <c r="A26" s="50" t="s">
        <v>88</v>
      </c>
      <c r="B26" s="51" t="s">
        <v>89</v>
      </c>
      <c r="C26" s="52">
        <f t="shared" si="0"/>
        <v>542</v>
      </c>
      <c r="D26" s="53">
        <f>'Прил. 11 СОГАЗ'!D26+'Прил. 11 АЛЬФА'!D26</f>
        <v>274</v>
      </c>
      <c r="E26" s="53">
        <f>'Прил. 11 СОГАЗ'!E26+'Прил. 11 АЛЬФА'!E26</f>
        <v>268</v>
      </c>
      <c r="F26" s="53">
        <f>'Прил. 11 СОГАЗ'!F26+'Прил. 11 АЛЬФА'!F26</f>
        <v>2</v>
      </c>
      <c r="G26" s="53">
        <f>'Прил. 11 СОГАЗ'!G26+'Прил. 11 АЛЬФА'!G26</f>
        <v>1</v>
      </c>
      <c r="H26" s="53">
        <f>'Прил. 11 СОГАЗ'!H26+'Прил. 11 АЛЬФА'!H26</f>
        <v>3</v>
      </c>
      <c r="I26" s="53">
        <f>'Прил. 11 СОГАЗ'!I26+'Прил. 11 АЛЬФА'!I26</f>
        <v>2</v>
      </c>
      <c r="J26" s="53">
        <f>'Прил. 11 СОГАЗ'!J26+'Прил. 11 АЛЬФА'!J26</f>
        <v>36</v>
      </c>
      <c r="K26" s="53">
        <f>'Прил. 11 СОГАЗ'!K26+'Прил. 11 АЛЬФА'!K26</f>
        <v>26</v>
      </c>
      <c r="L26" s="53">
        <f>'Прил. 11 СОГАЗ'!L26+'Прил. 11 АЛЬФА'!L26</f>
        <v>106</v>
      </c>
      <c r="M26" s="53">
        <f>'Прил. 11 СОГАЗ'!M26+'Прил. 11 АЛЬФА'!M26</f>
        <v>77</v>
      </c>
      <c r="N26" s="53">
        <f>'Прил. 11 СОГАЗ'!N26+'Прил. 11 АЛЬФА'!N26</f>
        <v>103</v>
      </c>
      <c r="O26" s="53">
        <f>'Прил. 11 СОГАЗ'!O26+'Прил. 11 АЛЬФА'!O26</f>
        <v>95</v>
      </c>
      <c r="P26" s="53">
        <f>'Прил. 11 СОГАЗ'!P26+'Прил. 11 АЛЬФА'!P26</f>
        <v>24</v>
      </c>
      <c r="Q26" s="53">
        <f>'Прил. 11 СОГАЗ'!Q26+'Прил. 11 АЛЬФА'!Q26</f>
        <v>67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4279</v>
      </c>
      <c r="D27" s="53">
        <f>'Прил. 11 СОГАЗ'!D27+'Прил. 11 АЛЬФА'!D27</f>
        <v>1900</v>
      </c>
      <c r="E27" s="53">
        <f>'Прил. 11 СОГАЗ'!E27+'Прил. 11 АЛЬФА'!E27</f>
        <v>2379</v>
      </c>
      <c r="F27" s="53">
        <f>'Прил. 11 СОГАЗ'!F27+'Прил. 11 АЛЬФА'!F27</f>
        <v>22</v>
      </c>
      <c r="G27" s="53">
        <f>'Прил. 11 СОГАЗ'!G27+'Прил. 11 АЛЬФА'!G27</f>
        <v>19</v>
      </c>
      <c r="H27" s="53">
        <f>'Прил. 11 СОГАЗ'!H27+'Прил. 11 АЛЬФА'!H27</f>
        <v>146</v>
      </c>
      <c r="I27" s="53">
        <f>'Прил. 11 СОГАЗ'!I27+'Прил. 11 АЛЬФА'!I27</f>
        <v>138</v>
      </c>
      <c r="J27" s="53">
        <f>'Прил. 11 СОГАЗ'!J27+'Прил. 11 АЛЬФА'!J27</f>
        <v>549</v>
      </c>
      <c r="K27" s="53">
        <f>'Прил. 11 СОГАЗ'!K27+'Прил. 11 АЛЬФА'!K27</f>
        <v>511</v>
      </c>
      <c r="L27" s="53">
        <f>'Прил. 11 СОГАЗ'!L27+'Прил. 11 АЛЬФА'!L27</f>
        <v>689</v>
      </c>
      <c r="M27" s="53">
        <f>'Прил. 11 СОГАЗ'!M27+'Прил. 11 АЛЬФА'!M27</f>
        <v>1037</v>
      </c>
      <c r="N27" s="53">
        <f>'Прил. 11 СОГАЗ'!N27+'Прил. 11 АЛЬФА'!N27</f>
        <v>434</v>
      </c>
      <c r="O27" s="53">
        <f>'Прил. 11 СОГАЗ'!O27+'Прил. 11 АЛЬФА'!O27</f>
        <v>527</v>
      </c>
      <c r="P27" s="53">
        <f>'Прил. 11 СОГАЗ'!P27+'Прил. 11 АЛЬФА'!P27</f>
        <v>60</v>
      </c>
      <c r="Q27" s="53">
        <f>'Прил. 11 СОГАЗ'!Q27+'Прил. 11 АЛЬФА'!Q27</f>
        <v>147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31908</v>
      </c>
      <c r="D28" s="53">
        <f>'Прил. 11 СОГАЗ'!D28+'Прил. 11 АЛЬФА'!D28</f>
        <v>14591</v>
      </c>
      <c r="E28" s="53">
        <f>'Прил. 11 СОГАЗ'!E28+'Прил. 11 АЛЬФА'!E28</f>
        <v>17317</v>
      </c>
      <c r="F28" s="53">
        <f>'Прил. 11 СОГАЗ'!F28+'Прил. 11 АЛЬФА'!F28</f>
        <v>175</v>
      </c>
      <c r="G28" s="53">
        <f>'Прил. 11 СОГАЗ'!G28+'Прил. 11 АЛЬФА'!G28</f>
        <v>137</v>
      </c>
      <c r="H28" s="53">
        <f>'Прил. 11 СОГАЗ'!H28+'Прил. 11 АЛЬФА'!H28</f>
        <v>849</v>
      </c>
      <c r="I28" s="53">
        <f>'Прил. 11 СОГАЗ'!I28+'Прил. 11 АЛЬФА'!I28</f>
        <v>867</v>
      </c>
      <c r="J28" s="53">
        <f>'Прил. 11 СОГАЗ'!J28+'Прил. 11 АЛЬФА'!J28</f>
        <v>3036</v>
      </c>
      <c r="K28" s="53">
        <f>'Прил. 11 СОГАЗ'!K28+'Прил. 11 АЛЬФА'!K28</f>
        <v>2892</v>
      </c>
      <c r="L28" s="53">
        <f>'Прил. 11 СОГАЗ'!L28+'Прил. 11 АЛЬФА'!L28</f>
        <v>5651</v>
      </c>
      <c r="M28" s="53">
        <f>'Прил. 11 СОГАЗ'!M28+'Прил. 11 АЛЬФА'!M28</f>
        <v>6698</v>
      </c>
      <c r="N28" s="53">
        <f>'Прил. 11 СОГАЗ'!N28+'Прил. 11 АЛЬФА'!N28</f>
        <v>3929</v>
      </c>
      <c r="O28" s="53">
        <f>'Прил. 11 СОГАЗ'!O28+'Прил. 11 АЛЬФА'!O28</f>
        <v>4280</v>
      </c>
      <c r="P28" s="53">
        <f>'Прил. 11 СОГАЗ'!P28+'Прил. 11 АЛЬФА'!P28</f>
        <v>951</v>
      </c>
      <c r="Q28" s="53">
        <f>'Прил. 11 СОГАЗ'!Q28+'Прил. 11 АЛЬФА'!Q28</f>
        <v>2443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13897</v>
      </c>
      <c r="D29" s="53">
        <f>'Прил. 11 СОГАЗ'!D29+'Прил. 11 АЛЬФА'!D29</f>
        <v>6184</v>
      </c>
      <c r="E29" s="53">
        <f>'Прил. 11 СОГАЗ'!E29+'Прил. 11 АЛЬФА'!E29</f>
        <v>7713</v>
      </c>
      <c r="F29" s="53">
        <f>'Прил. 11 СОГАЗ'!F29+'Прил. 11 АЛЬФА'!F29</f>
        <v>81</v>
      </c>
      <c r="G29" s="53">
        <f>'Прил. 11 СОГАЗ'!G29+'Прил. 11 АЛЬФА'!G29</f>
        <v>67</v>
      </c>
      <c r="H29" s="53">
        <f>'Прил. 11 СОГАЗ'!H29+'Прил. 11 АЛЬФА'!H29</f>
        <v>384</v>
      </c>
      <c r="I29" s="53">
        <f>'Прил. 11 СОГАЗ'!I29+'Прил. 11 АЛЬФА'!I29</f>
        <v>358</v>
      </c>
      <c r="J29" s="53">
        <f>'Прил. 11 СОГАЗ'!J29+'Прил. 11 АЛЬФА'!J29</f>
        <v>1510</v>
      </c>
      <c r="K29" s="53">
        <f>'Прил. 11 СОГАЗ'!K29+'Прил. 11 АЛЬФА'!K29</f>
        <v>1421</v>
      </c>
      <c r="L29" s="53">
        <f>'Прил. 11 СОГАЗ'!L29+'Прил. 11 АЛЬФА'!L29</f>
        <v>2388</v>
      </c>
      <c r="M29" s="53">
        <f>'Прил. 11 СОГАЗ'!M29+'Прил. 11 АЛЬФА'!M29</f>
        <v>3143</v>
      </c>
      <c r="N29" s="53">
        <f>'Прил. 11 СОГАЗ'!N29+'Прил. 11 АЛЬФА'!N29</f>
        <v>1444</v>
      </c>
      <c r="O29" s="53">
        <f>'Прил. 11 СОГАЗ'!O29+'Прил. 11 АЛЬФА'!O29</f>
        <v>1849</v>
      </c>
      <c r="P29" s="53">
        <f>'Прил. 11 СОГАЗ'!P29+'Прил. 11 АЛЬФА'!P29</f>
        <v>377</v>
      </c>
      <c r="Q29" s="53">
        <f>'Прил. 11 СОГАЗ'!Q29+'Прил. 11 АЛЬФА'!Q29</f>
        <v>875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8482</v>
      </c>
      <c r="D30" s="53">
        <f>'Прил. 11 СОГАЗ'!D30+'Прил. 11 АЛЬФА'!D30</f>
        <v>3539</v>
      </c>
      <c r="E30" s="53">
        <f>'Прил. 11 СОГАЗ'!E30+'Прил. 11 АЛЬФА'!E30</f>
        <v>4943</v>
      </c>
      <c r="F30" s="53">
        <f>'Прил. 11 СОГАЗ'!F30+'Прил. 11 АЛЬФА'!F30</f>
        <v>67</v>
      </c>
      <c r="G30" s="53">
        <f>'Прил. 11 СОГАЗ'!G30+'Прил. 11 АЛЬФА'!G30</f>
        <v>73</v>
      </c>
      <c r="H30" s="53">
        <f>'Прил. 11 СОГАЗ'!H30+'Прил. 11 АЛЬФА'!H30</f>
        <v>394</v>
      </c>
      <c r="I30" s="53">
        <f>'Прил. 11 СОГАЗ'!I30+'Прил. 11 АЛЬФА'!I30</f>
        <v>352</v>
      </c>
      <c r="J30" s="53">
        <f>'Прил. 11 СОГАЗ'!J30+'Прил. 11 АЛЬФА'!J30</f>
        <v>1179</v>
      </c>
      <c r="K30" s="53">
        <f>'Прил. 11 СОГАЗ'!K30+'Прил. 11 АЛЬФА'!K30</f>
        <v>1148</v>
      </c>
      <c r="L30" s="53">
        <f>'Прил. 11 СОГАЗ'!L30+'Прил. 11 АЛЬФА'!L30</f>
        <v>1164</v>
      </c>
      <c r="M30" s="53">
        <f>'Прил. 11 СОГАЗ'!M30+'Прил. 11 АЛЬФА'!M30</f>
        <v>2395</v>
      </c>
      <c r="N30" s="53">
        <f>'Прил. 11 СОГАЗ'!N30+'Прил. 11 АЛЬФА'!N30</f>
        <v>648</v>
      </c>
      <c r="O30" s="53">
        <f>'Прил. 11 СОГАЗ'!O30+'Прил. 11 АЛЬФА'!O30</f>
        <v>816</v>
      </c>
      <c r="P30" s="53">
        <f>'Прил. 11 СОГАЗ'!P30+'Прил. 11 АЛЬФА'!P30</f>
        <v>87</v>
      </c>
      <c r="Q30" s="53">
        <f>'Прил. 11 СОГАЗ'!Q30+'Прил. 11 АЛЬФА'!Q30</f>
        <v>159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12494</v>
      </c>
      <c r="D31" s="53">
        <f>'Прил. 11 СОГАЗ'!D31+'Прил. 11 АЛЬФА'!D31</f>
        <v>5802</v>
      </c>
      <c r="E31" s="53">
        <f>'Прил. 11 СОГАЗ'!E31+'Прил. 11 АЛЬФА'!E31</f>
        <v>6692</v>
      </c>
      <c r="F31" s="53">
        <f>'Прил. 11 СОГАЗ'!F31+'Прил. 11 АЛЬФА'!F31</f>
        <v>82</v>
      </c>
      <c r="G31" s="53">
        <f>'Прил. 11 СОГАЗ'!G31+'Прил. 11 АЛЬФА'!G31</f>
        <v>61</v>
      </c>
      <c r="H31" s="53">
        <f>'Прил. 11 СОГАЗ'!H31+'Прил. 11 АЛЬФА'!H31</f>
        <v>336</v>
      </c>
      <c r="I31" s="53">
        <f>'Прил. 11 СОГАЗ'!I31+'Прил. 11 АЛЬФА'!I31</f>
        <v>286</v>
      </c>
      <c r="J31" s="53">
        <f>'Прил. 11 СОГАЗ'!J31+'Прил. 11 АЛЬФА'!J31</f>
        <v>1293</v>
      </c>
      <c r="K31" s="53">
        <f>'Прил. 11 СОГАЗ'!K31+'Прил. 11 АЛЬФА'!K31</f>
        <v>1292</v>
      </c>
      <c r="L31" s="53">
        <f>'Прил. 11 СОГАЗ'!L31+'Прил. 11 АЛЬФА'!L31</f>
        <v>2414</v>
      </c>
      <c r="M31" s="53">
        <f>'Прил. 11 СОГАЗ'!M31+'Прил. 11 АЛЬФА'!M31</f>
        <v>2767</v>
      </c>
      <c r="N31" s="53">
        <f>'Прил. 11 СОГАЗ'!N31+'Прил. 11 АЛЬФА'!N31</f>
        <v>1359</v>
      </c>
      <c r="O31" s="53">
        <f>'Прил. 11 СОГАЗ'!O31+'Прил. 11 АЛЬФА'!O31</f>
        <v>1628</v>
      </c>
      <c r="P31" s="53">
        <f>'Прил. 11 СОГАЗ'!P31+'Прил. 11 АЛЬФА'!P31</f>
        <v>318</v>
      </c>
      <c r="Q31" s="53">
        <f>'Прил. 11 СОГАЗ'!Q31+'Прил. 11 АЛЬФА'!Q31</f>
        <v>658</v>
      </c>
    </row>
    <row r="32" spans="1:17" s="35" customFormat="1" ht="18.75">
      <c r="A32" s="50">
        <f t="shared" si="1"/>
        <v>10</v>
      </c>
      <c r="B32" s="51" t="s">
        <v>95</v>
      </c>
      <c r="C32" s="52">
        <f t="shared" si="0"/>
        <v>6733</v>
      </c>
      <c r="D32" s="53">
        <f>'Прил. 11 СОГАЗ'!D32+'Прил. 11 АЛЬФА'!D32</f>
        <v>2986</v>
      </c>
      <c r="E32" s="53">
        <f>'Прил. 11 СОГАЗ'!E32+'Прил. 11 АЛЬФА'!E32</f>
        <v>3747</v>
      </c>
      <c r="F32" s="53">
        <f>'Прил. 11 СОГАЗ'!F32+'Прил. 11 АЛЬФА'!F32</f>
        <v>33</v>
      </c>
      <c r="G32" s="53">
        <f>'Прил. 11 СОГАЗ'!G32+'Прил. 11 АЛЬФА'!G32</f>
        <v>46</v>
      </c>
      <c r="H32" s="53">
        <f>'Прил. 11 СОГАЗ'!H32+'Прил. 11 АЛЬФА'!H32</f>
        <v>207</v>
      </c>
      <c r="I32" s="53">
        <f>'Прил. 11 СОГАЗ'!I32+'Прил. 11 АЛЬФА'!I32</f>
        <v>171</v>
      </c>
      <c r="J32" s="53">
        <f>'Прил. 11 СОГАЗ'!J32+'Прил. 11 АЛЬФА'!J32</f>
        <v>787</v>
      </c>
      <c r="K32" s="53">
        <f>'Прил. 11 СОГАЗ'!K32+'Прил. 11 АЛЬФА'!K32</f>
        <v>720</v>
      </c>
      <c r="L32" s="53">
        <f>'Прил. 11 СОГАЗ'!L32+'Прил. 11 АЛЬФА'!L32</f>
        <v>1017</v>
      </c>
      <c r="M32" s="53">
        <f>'Прил. 11 СОГАЗ'!M32+'Прил. 11 АЛЬФА'!M32</f>
        <v>1645</v>
      </c>
      <c r="N32" s="53">
        <f>'Прил. 11 СОГАЗ'!N32+'Прил. 11 АЛЬФА'!N32</f>
        <v>805</v>
      </c>
      <c r="O32" s="53">
        <f>'Прил. 11 СОГАЗ'!O32+'Прил. 11 АЛЬФА'!O32</f>
        <v>962</v>
      </c>
      <c r="P32" s="53">
        <f>'Прил. 11 СОГАЗ'!P32+'Прил. 11 АЛЬФА'!P32</f>
        <v>137</v>
      </c>
      <c r="Q32" s="53">
        <f>'Прил. 11 СОГАЗ'!Q32+'Прил. 11 АЛЬФА'!Q32</f>
        <v>203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53216</v>
      </c>
      <c r="D33" s="53">
        <f>'Прил. 11 СОГАЗ'!D33+'Прил. 11 АЛЬФА'!D33</f>
        <v>24412</v>
      </c>
      <c r="E33" s="53">
        <f>'Прил. 11 СОГАЗ'!E33+'Прил. 11 АЛЬФА'!E33</f>
        <v>28804</v>
      </c>
      <c r="F33" s="53">
        <f>'Прил. 11 СОГАЗ'!F33+'Прил. 11 АЛЬФА'!F33</f>
        <v>182</v>
      </c>
      <c r="G33" s="53">
        <f>'Прил. 11 СОГАЗ'!G33+'Прил. 11 АЛЬФА'!G33</f>
        <v>182</v>
      </c>
      <c r="H33" s="53">
        <f>'Прил. 11 СОГАЗ'!H33+'Прил. 11 АЛЬФА'!H33</f>
        <v>964</v>
      </c>
      <c r="I33" s="53">
        <f>'Прил. 11 СОГАЗ'!I33+'Прил. 11 АЛЬФА'!I33</f>
        <v>929</v>
      </c>
      <c r="J33" s="53">
        <f>'Прил. 11 СОГАЗ'!J33+'Прил. 11 АЛЬФА'!J33</f>
        <v>4063</v>
      </c>
      <c r="K33" s="53">
        <f>'Прил. 11 СОГАЗ'!K33+'Прил. 11 АЛЬФА'!K33</f>
        <v>3763</v>
      </c>
      <c r="L33" s="53">
        <f>'Прил. 11 СОГАЗ'!L33+'Прил. 11 АЛЬФА'!L33</f>
        <v>10080</v>
      </c>
      <c r="M33" s="53">
        <f>'Прил. 11 СОГАЗ'!M33+'Прил. 11 АЛЬФА'!M33</f>
        <v>9677</v>
      </c>
      <c r="N33" s="53">
        <f>'Прил. 11 СОГАЗ'!N33+'Прил. 11 АЛЬФА'!N33</f>
        <v>6522</v>
      </c>
      <c r="O33" s="53">
        <f>'Прил. 11 СОГАЗ'!O33+'Прил. 11 АЛЬФА'!O33</f>
        <v>7921</v>
      </c>
      <c r="P33" s="53">
        <f>'Прил. 11 СОГАЗ'!P33+'Прил. 11 АЛЬФА'!P33</f>
        <v>2601</v>
      </c>
      <c r="Q33" s="53">
        <f>'Прил. 11 СОГАЗ'!Q33+'Прил. 11 АЛЬФА'!Q33</f>
        <v>6332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30511</v>
      </c>
      <c r="D34" s="53">
        <f>'Прил. 11 СОГАЗ'!D34+'Прил. 11 АЛЬФА'!D34</f>
        <v>14352</v>
      </c>
      <c r="E34" s="53">
        <f>'Прил. 11 СОГАЗ'!E34+'Прил. 11 АЛЬФА'!E34</f>
        <v>16159</v>
      </c>
      <c r="F34" s="53">
        <f>'Прил. 11 СОГАЗ'!F34+'Прил. 11 АЛЬФА'!F34</f>
        <v>101</v>
      </c>
      <c r="G34" s="53">
        <f>'Прил. 11 СОГАЗ'!G34+'Прил. 11 АЛЬФА'!G34</f>
        <v>111</v>
      </c>
      <c r="H34" s="53">
        <f>'Прил. 11 СОГАЗ'!H34+'Прил. 11 АЛЬФА'!H34</f>
        <v>580</v>
      </c>
      <c r="I34" s="53">
        <f>'Прил. 11 СОГАЗ'!I34+'Прил. 11 АЛЬФА'!I34</f>
        <v>569</v>
      </c>
      <c r="J34" s="53">
        <f>'Прил. 11 СОГАЗ'!J34+'Прил. 11 АЛЬФА'!J34</f>
        <v>2411</v>
      </c>
      <c r="K34" s="53">
        <f>'Прил. 11 СОГАЗ'!K34+'Прил. 11 АЛЬФА'!K34</f>
        <v>2304</v>
      </c>
      <c r="L34" s="53">
        <f>'Прил. 11 СОГАЗ'!L34+'Прил. 11 АЛЬФА'!L34</f>
        <v>6310</v>
      </c>
      <c r="M34" s="53">
        <f>'Прил. 11 СОГАЗ'!M34+'Прил. 11 АЛЬФА'!M34</f>
        <v>5599</v>
      </c>
      <c r="N34" s="53">
        <f>'Прил. 11 СОГАЗ'!N34+'Прил. 11 АЛЬФА'!N34</f>
        <v>3676</v>
      </c>
      <c r="O34" s="53">
        <f>'Прил. 11 СОГАЗ'!O34+'Прил. 11 АЛЬФА'!O34</f>
        <v>4264</v>
      </c>
      <c r="P34" s="53">
        <f>'Прил. 11 СОГАЗ'!P34+'Прил. 11 АЛЬФА'!P34</f>
        <v>1274</v>
      </c>
      <c r="Q34" s="53">
        <f>'Прил. 11 СОГАЗ'!Q34+'Прил. 11 АЛЬФА'!Q34</f>
        <v>3312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44007</v>
      </c>
      <c r="D35" s="53">
        <f>'Прил. 11 СОГАЗ'!D35+'Прил. 11 АЛЬФА'!D35</f>
        <v>20260</v>
      </c>
      <c r="E35" s="53">
        <f>'Прил. 11 СОГАЗ'!E35+'Прил. 11 АЛЬФА'!E35</f>
        <v>23747</v>
      </c>
      <c r="F35" s="53">
        <f>'Прил. 11 СОГАЗ'!F35+'Прил. 11 АЛЬФА'!F35</f>
        <v>160</v>
      </c>
      <c r="G35" s="53">
        <f>'Прил. 11 СОГАЗ'!G35+'Прил. 11 АЛЬФА'!G35</f>
        <v>135</v>
      </c>
      <c r="H35" s="53">
        <f>'Прил. 11 СОГАЗ'!H35+'Прил. 11 АЛЬФА'!H35</f>
        <v>810</v>
      </c>
      <c r="I35" s="53">
        <f>'Прил. 11 СОГАЗ'!I35+'Прил. 11 АЛЬФА'!I35</f>
        <v>802</v>
      </c>
      <c r="J35" s="53">
        <f>'Прил. 11 СОГАЗ'!J35+'Прил. 11 АЛЬФА'!J35</f>
        <v>3464</v>
      </c>
      <c r="K35" s="53">
        <f>'Прил. 11 СОГАЗ'!K35+'Прил. 11 АЛЬФА'!K35</f>
        <v>3167</v>
      </c>
      <c r="L35" s="53">
        <f>'Прил. 11 СОГАЗ'!L35+'Прил. 11 АЛЬФА'!L35</f>
        <v>7717</v>
      </c>
      <c r="M35" s="53">
        <f>'Прил. 11 СОГАЗ'!M35+'Прил. 11 АЛЬФА'!M35</f>
        <v>7663</v>
      </c>
      <c r="N35" s="53">
        <f>'Прил. 11 СОГАЗ'!N35+'Прил. 11 АЛЬФА'!N35</f>
        <v>5749</v>
      </c>
      <c r="O35" s="53">
        <f>'Прил. 11 СОГАЗ'!O35+'Прил. 11 АЛЬФА'!O35</f>
        <v>6594</v>
      </c>
      <c r="P35" s="53">
        <f>'Прил. 11 СОГАЗ'!P35+'Прил. 11 АЛЬФА'!P35</f>
        <v>2360</v>
      </c>
      <c r="Q35" s="53">
        <f>'Прил. 11 СОГАЗ'!Q35+'Прил. 11 АЛЬФА'!Q35</f>
        <v>5386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16390</v>
      </c>
      <c r="D36" s="53">
        <f>'Прил. 11 СОГАЗ'!D36+'Прил. 11 АЛЬФА'!D36</f>
        <v>7716</v>
      </c>
      <c r="E36" s="53">
        <f>'Прил. 11 СОГАЗ'!E36+'Прил. 11 АЛЬФА'!E36</f>
        <v>8674</v>
      </c>
      <c r="F36" s="53">
        <f>'Прил. 11 СОГАЗ'!F36+'Прил. 11 АЛЬФА'!F36</f>
        <v>61</v>
      </c>
      <c r="G36" s="53">
        <f>'Прил. 11 СОГАЗ'!G36+'Прил. 11 АЛЬФА'!G36</f>
        <v>56</v>
      </c>
      <c r="H36" s="53">
        <f>'Прил. 11 СОГАЗ'!H36+'Прил. 11 АЛЬФА'!H36</f>
        <v>311</v>
      </c>
      <c r="I36" s="53">
        <f>'Прил. 11 СОГАЗ'!I36+'Прил. 11 АЛЬФА'!I36</f>
        <v>267</v>
      </c>
      <c r="J36" s="53">
        <f>'Прил. 11 СОГАЗ'!J36+'Прил. 11 АЛЬФА'!J36</f>
        <v>1411</v>
      </c>
      <c r="K36" s="53">
        <f>'Прил. 11 СОГАЗ'!K36+'Прил. 11 АЛЬФА'!K36</f>
        <v>1284</v>
      </c>
      <c r="L36" s="53">
        <f>'Прил. 11 СОГАЗ'!L36+'Прил. 11 АЛЬФА'!L36</f>
        <v>2961</v>
      </c>
      <c r="M36" s="53">
        <f>'Прил. 11 СОГАЗ'!M36+'Прил. 11 АЛЬФА'!M36</f>
        <v>2884</v>
      </c>
      <c r="N36" s="53">
        <f>'Прил. 11 СОГАЗ'!N36+'Прил. 11 АЛЬФА'!N36</f>
        <v>2143</v>
      </c>
      <c r="O36" s="53">
        <f>'Прил. 11 СОГАЗ'!O36+'Прил. 11 АЛЬФА'!O36</f>
        <v>2404</v>
      </c>
      <c r="P36" s="53">
        <f>'Прил. 11 СОГАЗ'!P36+'Прил. 11 АЛЬФА'!P36</f>
        <v>829</v>
      </c>
      <c r="Q36" s="53">
        <f>'Прил. 11 СОГАЗ'!Q36+'Прил. 11 АЛЬФА'!Q36</f>
        <v>1779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2066</v>
      </c>
      <c r="D37" s="53">
        <f>'Прил. 11 СОГАЗ'!D37+'Прил. 11 АЛЬФА'!D37</f>
        <v>981</v>
      </c>
      <c r="E37" s="53">
        <f>'Прил. 11 СОГАЗ'!E37+'Прил. 11 АЛЬФА'!E37</f>
        <v>1085</v>
      </c>
      <c r="F37" s="53">
        <f>'Прил. 11 СОГАЗ'!F37+'Прил. 11 АЛЬФА'!F37</f>
        <v>5</v>
      </c>
      <c r="G37" s="53">
        <f>'Прил. 11 СОГАЗ'!G37+'Прил. 11 АЛЬФА'!G37</f>
        <v>11</v>
      </c>
      <c r="H37" s="53">
        <f>'Прил. 11 СОГАЗ'!H37+'Прил. 11 АЛЬФА'!H37</f>
        <v>33</v>
      </c>
      <c r="I37" s="53">
        <f>'Прил. 11 СОГАЗ'!I37+'Прил. 11 АЛЬФА'!I37</f>
        <v>32</v>
      </c>
      <c r="J37" s="53">
        <f>'Прил. 11 СОГАЗ'!J37+'Прил. 11 АЛЬФА'!J37</f>
        <v>187</v>
      </c>
      <c r="K37" s="53">
        <f>'Прил. 11 СОГАЗ'!K37+'Прил. 11 АЛЬФА'!K37</f>
        <v>171</v>
      </c>
      <c r="L37" s="53">
        <f>'Прил. 11 СОГАЗ'!L37+'Прил. 11 АЛЬФА'!L37</f>
        <v>395</v>
      </c>
      <c r="M37" s="53">
        <f>'Прил. 11 СОГАЗ'!M37+'Прил. 11 АЛЬФА'!M37</f>
        <v>350</v>
      </c>
      <c r="N37" s="53">
        <f>'Прил. 11 СОГАЗ'!N37+'Прил. 11 АЛЬФА'!N37</f>
        <v>259</v>
      </c>
      <c r="O37" s="53">
        <f>'Прил. 11 СОГАЗ'!O37+'Прил. 11 АЛЬФА'!O37</f>
        <v>294</v>
      </c>
      <c r="P37" s="53">
        <f>'Прил. 11 СОГАЗ'!P37+'Прил. 11 АЛЬФА'!P37</f>
        <v>102</v>
      </c>
      <c r="Q37" s="53">
        <f>'Прил. 11 СОГАЗ'!Q37+'Прил. 11 АЛЬФА'!Q37</f>
        <v>227</v>
      </c>
    </row>
    <row r="38" spans="1:17" s="35" customFormat="1" ht="18.75">
      <c r="A38" s="50">
        <v>15</v>
      </c>
      <c r="B38" s="51" t="s">
        <v>102</v>
      </c>
      <c r="C38" s="52">
        <f t="shared" si="0"/>
        <v>5140</v>
      </c>
      <c r="D38" s="53">
        <f>'Прил. 11 СОГАЗ'!D38+'Прил. 11 АЛЬФА'!D38</f>
        <v>2425</v>
      </c>
      <c r="E38" s="53">
        <f>'Прил. 11 СОГАЗ'!E38+'Прил. 11 АЛЬФА'!E38</f>
        <v>2715</v>
      </c>
      <c r="F38" s="53">
        <f>'Прил. 11 СОГАЗ'!F38+'Прил. 11 АЛЬФА'!F38</f>
        <v>8</v>
      </c>
      <c r="G38" s="53">
        <f>'Прил. 11 СОГАЗ'!G38+'Прил. 11 АЛЬФА'!G38</f>
        <v>4</v>
      </c>
      <c r="H38" s="53">
        <f>'Прил. 11 СОГАЗ'!H38+'Прил. 11 АЛЬФА'!H38</f>
        <v>65</v>
      </c>
      <c r="I38" s="53">
        <f>'Прил. 11 СОГАЗ'!I38+'Прил. 11 АЛЬФА'!I38</f>
        <v>70</v>
      </c>
      <c r="J38" s="53">
        <f>'Прил. 11 СОГАЗ'!J38+'Прил. 11 АЛЬФА'!J38</f>
        <v>329</v>
      </c>
      <c r="K38" s="53">
        <f>'Прил. 11 СОГАЗ'!K38+'Прил. 11 АЛЬФА'!K38</f>
        <v>349</v>
      </c>
      <c r="L38" s="53">
        <f>'Прил. 11 СОГАЗ'!L38+'Прил. 11 АЛЬФА'!L38</f>
        <v>859</v>
      </c>
      <c r="M38" s="53">
        <f>'Прил. 11 СОГАЗ'!M38+'Прил. 11 АЛЬФА'!M38</f>
        <v>680</v>
      </c>
      <c r="N38" s="53">
        <f>'Прил. 11 СОГАЗ'!N38+'Прил. 11 АЛЬФА'!N38</f>
        <v>771</v>
      </c>
      <c r="O38" s="53">
        <f>'Прил. 11 СОГАЗ'!O38+'Прил. 11 АЛЬФА'!O38</f>
        <v>840</v>
      </c>
      <c r="P38" s="53">
        <f>'Прил. 11 СОГАЗ'!P38+'Прил. 11 АЛЬФА'!P38</f>
        <v>393</v>
      </c>
      <c r="Q38" s="53">
        <f>'Прил. 11 СОГАЗ'!Q38+'Прил. 11 АЛЬФА'!Q38</f>
        <v>772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42887</v>
      </c>
      <c r="D39" s="53">
        <f>'Прил. 11 СОГАЗ'!D39+'Прил. 11 АЛЬФА'!D39</f>
        <v>19544</v>
      </c>
      <c r="E39" s="53">
        <f>'Прил. 11 СОГАЗ'!E39+'Прил. 11 АЛЬФА'!E39</f>
        <v>23343</v>
      </c>
      <c r="F39" s="53">
        <f>'Прил. 11 СОГАЗ'!F39+'Прил. 11 АЛЬФА'!F39</f>
        <v>164</v>
      </c>
      <c r="G39" s="53">
        <f>'Прил. 11 СОГАЗ'!G39+'Прил. 11 АЛЬФА'!G39</f>
        <v>153</v>
      </c>
      <c r="H39" s="53">
        <f>'Прил. 11 СОГАЗ'!H39+'Прил. 11 АЛЬФА'!H39</f>
        <v>854</v>
      </c>
      <c r="I39" s="53">
        <f>'Прил. 11 СОГАЗ'!I39+'Прил. 11 АЛЬФА'!I39</f>
        <v>732</v>
      </c>
      <c r="J39" s="53">
        <f>'Прил. 11 СОГАЗ'!J39+'Прил. 11 АЛЬФА'!J39</f>
        <v>3428</v>
      </c>
      <c r="K39" s="53">
        <f>'Прил. 11 СОГАЗ'!K39+'Прил. 11 АЛЬФА'!K39</f>
        <v>3223</v>
      </c>
      <c r="L39" s="53">
        <f>'Прил. 11 СОГАЗ'!L39+'Прил. 11 АЛЬФА'!L39</f>
        <v>7853</v>
      </c>
      <c r="M39" s="53">
        <f>'Прил. 11 СОГАЗ'!M39+'Прил. 11 АЛЬФА'!M39</f>
        <v>7742</v>
      </c>
      <c r="N39" s="53">
        <f>'Прил. 11 СОГАЗ'!N39+'Прил. 11 АЛЬФА'!N39</f>
        <v>5291</v>
      </c>
      <c r="O39" s="53">
        <f>'Прил. 11 СОГАЗ'!O39+'Прил. 11 АЛЬФА'!O39</f>
        <v>6581</v>
      </c>
      <c r="P39" s="53">
        <f>'Прил. 11 СОГАЗ'!P39+'Прил. 11 АЛЬФА'!P39</f>
        <v>1954</v>
      </c>
      <c r="Q39" s="53">
        <f>'Прил. 11 СОГАЗ'!Q39+'Прил. 11 АЛЬФА'!Q39</f>
        <v>4912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26896</v>
      </c>
      <c r="D40" s="53">
        <f>'Прил. 11 СОГАЗ'!D40+'Прил. 11 АЛЬФА'!D40</f>
        <v>12162</v>
      </c>
      <c r="E40" s="53">
        <f>'Прил. 11 СОГАЗ'!E40+'Прил. 11 АЛЬФА'!E40</f>
        <v>14734</v>
      </c>
      <c r="F40" s="53">
        <f>'Прил. 11 СОГАЗ'!F40+'Прил. 11 АЛЬФА'!F40</f>
        <v>118</v>
      </c>
      <c r="G40" s="53">
        <f>'Прил. 11 СОГАЗ'!G40+'Прил. 11 АЛЬФА'!G40</f>
        <v>110</v>
      </c>
      <c r="H40" s="53">
        <f>'Прил. 11 СОГАЗ'!H40+'Прил. 11 АЛЬФА'!H40</f>
        <v>575</v>
      </c>
      <c r="I40" s="53">
        <f>'Прил. 11 СОГАЗ'!I40+'Прил. 11 АЛЬФА'!I40</f>
        <v>542</v>
      </c>
      <c r="J40" s="53">
        <f>'Прил. 11 СОГАЗ'!J40+'Прил. 11 АЛЬФА'!J40</f>
        <v>2365</v>
      </c>
      <c r="K40" s="53">
        <f>'Прил. 11 СОГАЗ'!K40+'Прил. 11 АЛЬФА'!K40</f>
        <v>2279</v>
      </c>
      <c r="L40" s="53">
        <f>'Прил. 11 СОГАЗ'!L40+'Прил. 11 АЛЬФА'!L40</f>
        <v>4849</v>
      </c>
      <c r="M40" s="53">
        <f>'Прил. 11 СОГАЗ'!M40+'Прил. 11 АЛЬФА'!M40</f>
        <v>5282</v>
      </c>
      <c r="N40" s="53">
        <f>'Прил. 11 СОГАЗ'!N40+'Прил. 11 АЛЬФА'!N40</f>
        <v>3182</v>
      </c>
      <c r="O40" s="53">
        <f>'Прил. 11 СОГАЗ'!O40+'Прил. 11 АЛЬФА'!O40</f>
        <v>3864</v>
      </c>
      <c r="P40" s="53">
        <f>'Прил. 11 СОГАЗ'!P40+'Прил. 11 АЛЬФА'!P40</f>
        <v>1073</v>
      </c>
      <c r="Q40" s="53">
        <f>'Прил. 11 СОГАЗ'!Q40+'Прил. 11 АЛЬФА'!Q40</f>
        <v>2657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18521</v>
      </c>
      <c r="D41" s="53">
        <f>'Прил. 11 СОГАЗ'!D41+'Прил. 11 АЛЬФА'!D41</f>
        <v>8730</v>
      </c>
      <c r="E41" s="53">
        <f>'Прил. 11 СОГАЗ'!E41+'Прил. 11 АЛЬФА'!E41</f>
        <v>9791</v>
      </c>
      <c r="F41" s="53">
        <f>'Прил. 11 СОГАЗ'!F41+'Прил. 11 АЛЬФА'!F41</f>
        <v>62</v>
      </c>
      <c r="G41" s="53">
        <f>'Прил. 11 СОГАЗ'!G41+'Прил. 11 АЛЬФА'!G41</f>
        <v>65</v>
      </c>
      <c r="H41" s="53">
        <f>'Прил. 11 СОГАЗ'!H41+'Прил. 11 АЛЬФА'!H41</f>
        <v>338</v>
      </c>
      <c r="I41" s="53">
        <f>'Прил. 11 СОГАЗ'!I41+'Прил. 11 АЛЬФА'!I41</f>
        <v>287</v>
      </c>
      <c r="J41" s="53">
        <f>'Прил. 11 СОГАЗ'!J41+'Прил. 11 АЛЬФА'!J41</f>
        <v>1406</v>
      </c>
      <c r="K41" s="53">
        <f>'Прил. 11 СОГАЗ'!K41+'Прил. 11 АЛЬФА'!K41</f>
        <v>1371</v>
      </c>
      <c r="L41" s="53">
        <f>'Прил. 11 СОГАЗ'!L41+'Прил. 11 АЛЬФА'!L41</f>
        <v>3563</v>
      </c>
      <c r="M41" s="53">
        <f>'Прил. 11 СОГАЗ'!M41+'Прил. 11 АЛЬФА'!M41</f>
        <v>3163</v>
      </c>
      <c r="N41" s="53">
        <f>'Прил. 11 СОГАЗ'!N41+'Прил. 11 АЛЬФА'!N41</f>
        <v>2421</v>
      </c>
      <c r="O41" s="53">
        <f>'Прил. 11 СОГАЗ'!O41+'Прил. 11 АЛЬФА'!O41</f>
        <v>2767</v>
      </c>
      <c r="P41" s="53">
        <f>'Прил. 11 СОГАЗ'!P41+'Прил. 11 АЛЬФА'!P41</f>
        <v>940</v>
      </c>
      <c r="Q41" s="53">
        <f>'Прил. 11 СОГАЗ'!Q41+'Прил. 11 АЛЬФА'!Q41</f>
        <v>2138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10008</v>
      </c>
      <c r="D42" s="53">
        <f>'Прил. 11 СОГАЗ'!D42+'Прил. 11 АЛЬФА'!D42</f>
        <v>4929</v>
      </c>
      <c r="E42" s="53">
        <f>'Прил. 11 СОГАЗ'!E42+'Прил. 11 АЛЬФА'!E42</f>
        <v>5079</v>
      </c>
      <c r="F42" s="53">
        <f>'Прил. 11 СОГАЗ'!F42+'Прил. 11 АЛЬФА'!F42</f>
        <v>30</v>
      </c>
      <c r="G42" s="53">
        <f>'Прил. 11 СОГАЗ'!G42+'Прил. 11 АЛЬФА'!G42</f>
        <v>26</v>
      </c>
      <c r="H42" s="53">
        <f>'Прил. 11 СОГАЗ'!H42+'Прил. 11 АЛЬФА'!H42</f>
        <v>145</v>
      </c>
      <c r="I42" s="53">
        <f>'Прил. 11 СОГАЗ'!I42+'Прил. 11 АЛЬФА'!I42</f>
        <v>169</v>
      </c>
      <c r="J42" s="53">
        <f>'Прил. 11 СОГАЗ'!J42+'Прил. 11 АЛЬФА'!J42</f>
        <v>806</v>
      </c>
      <c r="K42" s="53">
        <f>'Прил. 11 СОГАЗ'!K42+'Прил. 11 АЛЬФА'!K42</f>
        <v>723</v>
      </c>
      <c r="L42" s="53">
        <f>'Прил. 11 СОГАЗ'!L42+'Прил. 11 АЛЬФА'!L42</f>
        <v>2028</v>
      </c>
      <c r="M42" s="53">
        <f>'Прил. 11 СОГАЗ'!M42+'Прил. 11 АЛЬФА'!M42</f>
        <v>1559</v>
      </c>
      <c r="N42" s="53">
        <f>'Прил. 11 СОГАЗ'!N42+'Прил. 11 АЛЬФА'!N42</f>
        <v>1422</v>
      </c>
      <c r="O42" s="53">
        <f>'Прил. 11 СОГАЗ'!O42+'Прил. 11 АЛЬФА'!O42</f>
        <v>1444</v>
      </c>
      <c r="P42" s="53">
        <f>'Прил. 11 СОГАЗ'!P42+'Прил. 11 АЛЬФА'!P42</f>
        <v>498</v>
      </c>
      <c r="Q42" s="53">
        <f>'Прил. 11 СОГАЗ'!Q42+'Прил. 11 АЛЬФА'!Q42</f>
        <v>1158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697904</v>
      </c>
      <c r="D43" s="52">
        <f t="shared" si="2"/>
        <v>321781</v>
      </c>
      <c r="E43" s="52">
        <f t="shared" si="2"/>
        <v>376123</v>
      </c>
      <c r="F43" s="52">
        <f t="shared" si="2"/>
        <v>2883</v>
      </c>
      <c r="G43" s="52">
        <f t="shared" si="2"/>
        <v>2796</v>
      </c>
      <c r="H43" s="52">
        <f t="shared" si="2"/>
        <v>14640</v>
      </c>
      <c r="I43" s="52">
        <f t="shared" si="2"/>
        <v>13931</v>
      </c>
      <c r="J43" s="52">
        <f t="shared" si="2"/>
        <v>57478</v>
      </c>
      <c r="K43" s="52">
        <f t="shared" si="2"/>
        <v>54157</v>
      </c>
      <c r="L43" s="52">
        <f t="shared" ref="L43:M43" si="3">SUM(L20:L42)-L21-L23-L26-L37</f>
        <v>127368</v>
      </c>
      <c r="M43" s="52">
        <f t="shared" si="3"/>
        <v>133211</v>
      </c>
      <c r="N43" s="52">
        <f t="shared" si="2"/>
        <v>88691</v>
      </c>
      <c r="O43" s="52">
        <f t="shared" si="2"/>
        <v>100991</v>
      </c>
      <c r="P43" s="52">
        <f t="shared" si="2"/>
        <v>30721</v>
      </c>
      <c r="Q43" s="52">
        <f t="shared" si="2"/>
        <v>71037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81" t="s">
        <v>108</v>
      </c>
      <c r="F45" s="81"/>
      <c r="G45" s="81"/>
      <c r="H45" s="81"/>
      <c r="I45" s="81"/>
    </row>
    <row r="46" spans="1:17" s="35" customFormat="1" ht="13.5" customHeight="1">
      <c r="D46" s="36" t="s">
        <v>44</v>
      </c>
      <c r="E46" s="80" t="s">
        <v>45</v>
      </c>
      <c r="F46" s="80"/>
      <c r="G46" s="80"/>
      <c r="H46" s="80"/>
      <c r="I46" s="80"/>
    </row>
    <row r="47" spans="1:17" s="35" customFormat="1" ht="22.5" customHeight="1">
      <c r="A47" s="12" t="s">
        <v>46</v>
      </c>
    </row>
    <row r="48" spans="1:17" s="35" customFormat="1" ht="21" customHeight="1">
      <c r="A48" s="81" t="s">
        <v>43</v>
      </c>
      <c r="B48" s="81"/>
      <c r="C48" s="81"/>
      <c r="E48" s="81" t="s">
        <v>108</v>
      </c>
      <c r="F48" s="81"/>
      <c r="G48" s="81"/>
      <c r="H48" s="81"/>
      <c r="I48" s="81"/>
    </row>
    <row r="49" spans="1:13" s="36" customFormat="1" ht="12">
      <c r="A49" s="80" t="s">
        <v>47</v>
      </c>
      <c r="B49" s="80"/>
      <c r="C49" s="80"/>
      <c r="D49" s="36" t="s">
        <v>44</v>
      </c>
      <c r="E49" s="80" t="s">
        <v>45</v>
      </c>
      <c r="F49" s="80"/>
      <c r="G49" s="80"/>
      <c r="H49" s="80"/>
      <c r="I49" s="80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8"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65" t="s">
        <v>71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7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67" t="s">
        <v>9</v>
      </c>
      <c r="B15" s="67" t="s">
        <v>10</v>
      </c>
      <c r="C15" s="92" t="s">
        <v>78</v>
      </c>
      <c r="D15" s="82" t="s">
        <v>12</v>
      </c>
      <c r="E15" s="83"/>
      <c r="F15" s="82" t="s">
        <v>13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83"/>
    </row>
    <row r="16" spans="1:17" s="14" customFormat="1" ht="37.5" customHeight="1">
      <c r="A16" s="68"/>
      <c r="B16" s="68"/>
      <c r="C16" s="93"/>
      <c r="D16" s="84"/>
      <c r="E16" s="85"/>
      <c r="F16" s="95" t="s">
        <v>14</v>
      </c>
      <c r="G16" s="96"/>
      <c r="H16" s="96"/>
      <c r="I16" s="96"/>
      <c r="J16" s="96"/>
      <c r="K16" s="97"/>
      <c r="L16" s="103" t="s">
        <v>15</v>
      </c>
      <c r="M16" s="104"/>
      <c r="N16" s="104"/>
      <c r="O16" s="105"/>
      <c r="P16" s="101" t="s">
        <v>16</v>
      </c>
      <c r="Q16" s="102"/>
    </row>
    <row r="17" spans="1:17" s="14" customFormat="1" ht="18.75" customHeight="1">
      <c r="A17" s="68"/>
      <c r="B17" s="68"/>
      <c r="C17" s="93"/>
      <c r="D17" s="86"/>
      <c r="E17" s="87"/>
      <c r="F17" s="98" t="s">
        <v>79</v>
      </c>
      <c r="G17" s="99"/>
      <c r="H17" s="98" t="s">
        <v>18</v>
      </c>
      <c r="I17" s="99"/>
      <c r="J17" s="98" t="s">
        <v>19</v>
      </c>
      <c r="K17" s="99"/>
      <c r="L17" s="106" t="s">
        <v>123</v>
      </c>
      <c r="M17" s="107"/>
      <c r="N17" s="106" t="s">
        <v>122</v>
      </c>
      <c r="O17" s="107" t="s">
        <v>113</v>
      </c>
      <c r="P17" s="59" t="s">
        <v>114</v>
      </c>
      <c r="Q17" s="59" t="s">
        <v>115</v>
      </c>
    </row>
    <row r="18" spans="1:17" s="14" customFormat="1" ht="18.75">
      <c r="A18" s="69"/>
      <c r="B18" s="69"/>
      <c r="C18" s="9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224045</v>
      </c>
      <c r="D20" s="53">
        <f>F20+H20+J20+N20+P20+L20</f>
        <v>102880</v>
      </c>
      <c r="E20" s="53">
        <f>G20+I20+K20+O20+Q20+M20</f>
        <v>121165</v>
      </c>
      <c r="F20" s="53">
        <v>889</v>
      </c>
      <c r="G20" s="53">
        <v>871</v>
      </c>
      <c r="H20" s="53">
        <v>4333</v>
      </c>
      <c r="I20" s="53">
        <v>4220</v>
      </c>
      <c r="J20" s="53">
        <v>17728</v>
      </c>
      <c r="K20" s="53">
        <v>16306</v>
      </c>
      <c r="L20" s="53">
        <v>39750</v>
      </c>
      <c r="M20" s="53">
        <v>41415</v>
      </c>
      <c r="N20" s="53">
        <v>29113</v>
      </c>
      <c r="O20" s="53">
        <v>32734</v>
      </c>
      <c r="P20" s="53">
        <v>11067</v>
      </c>
      <c r="Q20" s="53">
        <v>25619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4662</v>
      </c>
      <c r="D21" s="53">
        <f t="shared" ref="D21:D42" si="1">F21+H21+J21+N21+P21+L21</f>
        <v>2198</v>
      </c>
      <c r="E21" s="53">
        <f t="shared" ref="E21:E42" si="2">G21+I21+K21+O21+Q21+M21</f>
        <v>2464</v>
      </c>
      <c r="F21" s="53">
        <v>25</v>
      </c>
      <c r="G21" s="53">
        <v>22</v>
      </c>
      <c r="H21" s="53">
        <v>120</v>
      </c>
      <c r="I21" s="53">
        <v>103</v>
      </c>
      <c r="J21" s="53">
        <v>383</v>
      </c>
      <c r="K21" s="53">
        <v>303</v>
      </c>
      <c r="L21" s="53">
        <v>855</v>
      </c>
      <c r="M21" s="53">
        <v>878</v>
      </c>
      <c r="N21" s="53">
        <v>621</v>
      </c>
      <c r="O21" s="53">
        <v>791</v>
      </c>
      <c r="P21" s="53">
        <v>194</v>
      </c>
      <c r="Q21" s="53">
        <v>367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26930</v>
      </c>
      <c r="D22" s="53">
        <f t="shared" si="1"/>
        <v>11475</v>
      </c>
      <c r="E22" s="53">
        <f t="shared" si="2"/>
        <v>15455</v>
      </c>
      <c r="F22" s="53">
        <v>274</v>
      </c>
      <c r="G22" s="53">
        <v>287</v>
      </c>
      <c r="H22" s="53">
        <v>927</v>
      </c>
      <c r="I22" s="53">
        <v>925</v>
      </c>
      <c r="J22" s="53">
        <v>2662</v>
      </c>
      <c r="K22" s="53">
        <v>2615</v>
      </c>
      <c r="L22" s="53">
        <v>3830</v>
      </c>
      <c r="M22" s="53">
        <v>6467</v>
      </c>
      <c r="N22" s="53">
        <v>3015</v>
      </c>
      <c r="O22" s="53">
        <v>3750</v>
      </c>
      <c r="P22" s="53">
        <v>767</v>
      </c>
      <c r="Q22" s="53">
        <v>1411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76</v>
      </c>
      <c r="D24" s="53">
        <f t="shared" si="1"/>
        <v>40</v>
      </c>
      <c r="E24" s="53">
        <f t="shared" si="2"/>
        <v>36</v>
      </c>
      <c r="F24" s="53">
        <v>0</v>
      </c>
      <c r="G24" s="53">
        <v>1</v>
      </c>
      <c r="H24" s="53">
        <v>0</v>
      </c>
      <c r="I24" s="53">
        <v>2</v>
      </c>
      <c r="J24" s="53">
        <v>3</v>
      </c>
      <c r="K24" s="53">
        <v>5</v>
      </c>
      <c r="L24" s="53">
        <v>24</v>
      </c>
      <c r="M24" s="53">
        <v>17</v>
      </c>
      <c r="N24" s="53">
        <v>12</v>
      </c>
      <c r="O24" s="53">
        <v>8</v>
      </c>
      <c r="P24" s="53">
        <v>1</v>
      </c>
      <c r="Q24" s="53">
        <v>3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36486</v>
      </c>
      <c r="D25" s="53">
        <f t="shared" si="1"/>
        <v>17585</v>
      </c>
      <c r="E25" s="53">
        <f t="shared" si="2"/>
        <v>18901</v>
      </c>
      <c r="F25" s="53">
        <v>138</v>
      </c>
      <c r="G25" s="53">
        <v>129</v>
      </c>
      <c r="H25" s="53">
        <v>682</v>
      </c>
      <c r="I25" s="53">
        <v>608</v>
      </c>
      <c r="J25" s="53">
        <v>2804</v>
      </c>
      <c r="K25" s="53">
        <v>2700</v>
      </c>
      <c r="L25" s="53">
        <v>7339</v>
      </c>
      <c r="M25" s="53">
        <v>6317</v>
      </c>
      <c r="N25" s="53">
        <v>4895</v>
      </c>
      <c r="O25" s="53">
        <v>5244</v>
      </c>
      <c r="P25" s="53">
        <v>1727</v>
      </c>
      <c r="Q25" s="53">
        <v>3903</v>
      </c>
    </row>
    <row r="26" spans="1:17" s="35" customFormat="1" ht="18.75">
      <c r="A26" s="50" t="s">
        <v>88</v>
      </c>
      <c r="B26" s="51" t="s">
        <v>89</v>
      </c>
      <c r="C26" s="52">
        <f t="shared" si="0"/>
        <v>522</v>
      </c>
      <c r="D26" s="53">
        <f t="shared" si="1"/>
        <v>263</v>
      </c>
      <c r="E26" s="53">
        <f t="shared" si="2"/>
        <v>259</v>
      </c>
      <c r="F26" s="53">
        <v>2</v>
      </c>
      <c r="G26" s="53">
        <v>1</v>
      </c>
      <c r="H26" s="53">
        <v>3</v>
      </c>
      <c r="I26" s="53">
        <v>2</v>
      </c>
      <c r="J26" s="53">
        <v>35</v>
      </c>
      <c r="K26" s="53">
        <v>26</v>
      </c>
      <c r="L26" s="53">
        <v>101</v>
      </c>
      <c r="M26" s="53">
        <v>71</v>
      </c>
      <c r="N26" s="53">
        <v>98</v>
      </c>
      <c r="O26" s="53">
        <v>93</v>
      </c>
      <c r="P26" s="53">
        <v>24</v>
      </c>
      <c r="Q26" s="53">
        <v>66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497</v>
      </c>
      <c r="D27" s="53">
        <f t="shared" si="1"/>
        <v>212</v>
      </c>
      <c r="E27" s="53">
        <f t="shared" si="2"/>
        <v>285</v>
      </c>
      <c r="F27" s="53">
        <v>0</v>
      </c>
      <c r="G27" s="53">
        <v>3</v>
      </c>
      <c r="H27" s="53">
        <v>1</v>
      </c>
      <c r="I27" s="53">
        <v>4</v>
      </c>
      <c r="J27" s="53">
        <v>44</v>
      </c>
      <c r="K27" s="53">
        <v>41</v>
      </c>
      <c r="L27" s="53">
        <v>70</v>
      </c>
      <c r="M27" s="53">
        <v>119</v>
      </c>
      <c r="N27" s="53">
        <v>77</v>
      </c>
      <c r="O27" s="53">
        <v>90</v>
      </c>
      <c r="P27" s="53">
        <v>20</v>
      </c>
      <c r="Q27" s="53">
        <v>28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31583</v>
      </c>
      <c r="D28" s="53">
        <f t="shared" si="1"/>
        <v>14357</v>
      </c>
      <c r="E28" s="53">
        <f t="shared" si="2"/>
        <v>17226</v>
      </c>
      <c r="F28" s="53">
        <v>174</v>
      </c>
      <c r="G28" s="53">
        <v>136</v>
      </c>
      <c r="H28" s="53">
        <v>847</v>
      </c>
      <c r="I28" s="53">
        <v>864</v>
      </c>
      <c r="J28" s="53">
        <v>3029</v>
      </c>
      <c r="K28" s="53">
        <v>2878</v>
      </c>
      <c r="L28" s="53">
        <v>5513</v>
      </c>
      <c r="M28" s="53">
        <v>6652</v>
      </c>
      <c r="N28" s="53">
        <v>3851</v>
      </c>
      <c r="O28" s="53">
        <v>4256</v>
      </c>
      <c r="P28" s="53">
        <v>943</v>
      </c>
      <c r="Q28" s="53">
        <v>2440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4921</v>
      </c>
      <c r="D29" s="53">
        <f t="shared" si="1"/>
        <v>2108</v>
      </c>
      <c r="E29" s="53">
        <f t="shared" si="2"/>
        <v>2813</v>
      </c>
      <c r="F29" s="53">
        <v>3</v>
      </c>
      <c r="G29" s="53">
        <v>4</v>
      </c>
      <c r="H29" s="53">
        <v>155</v>
      </c>
      <c r="I29" s="53">
        <v>147</v>
      </c>
      <c r="J29" s="53">
        <v>476</v>
      </c>
      <c r="K29" s="53">
        <v>502</v>
      </c>
      <c r="L29" s="53">
        <v>802</v>
      </c>
      <c r="M29" s="53">
        <v>1108</v>
      </c>
      <c r="N29" s="53">
        <v>557</v>
      </c>
      <c r="O29" s="53">
        <v>785</v>
      </c>
      <c r="P29" s="53">
        <v>115</v>
      </c>
      <c r="Q29" s="53">
        <v>267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3935</v>
      </c>
      <c r="D30" s="53">
        <f t="shared" si="1"/>
        <v>1610</v>
      </c>
      <c r="E30" s="53">
        <f t="shared" si="2"/>
        <v>2325</v>
      </c>
      <c r="F30" s="53">
        <v>6</v>
      </c>
      <c r="G30" s="53">
        <v>8</v>
      </c>
      <c r="H30" s="53">
        <v>233</v>
      </c>
      <c r="I30" s="53">
        <v>207</v>
      </c>
      <c r="J30" s="53">
        <v>494</v>
      </c>
      <c r="K30" s="53">
        <v>460</v>
      </c>
      <c r="L30" s="53">
        <v>504</v>
      </c>
      <c r="M30" s="53">
        <v>1127</v>
      </c>
      <c r="N30" s="53">
        <v>332</v>
      </c>
      <c r="O30" s="53">
        <v>453</v>
      </c>
      <c r="P30" s="53">
        <v>41</v>
      </c>
      <c r="Q30" s="53">
        <v>70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3262</v>
      </c>
      <c r="D31" s="53">
        <f t="shared" si="1"/>
        <v>1543</v>
      </c>
      <c r="E31" s="53">
        <f t="shared" si="2"/>
        <v>1719</v>
      </c>
      <c r="F31" s="53">
        <v>3</v>
      </c>
      <c r="G31" s="53">
        <v>3</v>
      </c>
      <c r="H31" s="53">
        <v>14</v>
      </c>
      <c r="I31" s="53">
        <v>7</v>
      </c>
      <c r="J31" s="53">
        <v>308</v>
      </c>
      <c r="K31" s="53">
        <v>304</v>
      </c>
      <c r="L31" s="53">
        <v>677</v>
      </c>
      <c r="M31" s="53">
        <v>697</v>
      </c>
      <c r="N31" s="53">
        <v>436</v>
      </c>
      <c r="O31" s="53">
        <v>512</v>
      </c>
      <c r="P31" s="53">
        <v>105</v>
      </c>
      <c r="Q31" s="53">
        <v>196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984</v>
      </c>
      <c r="D32" s="53">
        <f t="shared" si="1"/>
        <v>441</v>
      </c>
      <c r="E32" s="53">
        <f t="shared" si="2"/>
        <v>543</v>
      </c>
      <c r="F32" s="53">
        <v>5</v>
      </c>
      <c r="G32" s="53">
        <v>4</v>
      </c>
      <c r="H32" s="53">
        <v>4</v>
      </c>
      <c r="I32" s="53">
        <v>4</v>
      </c>
      <c r="J32" s="53">
        <v>73</v>
      </c>
      <c r="K32" s="53">
        <v>75</v>
      </c>
      <c r="L32" s="53">
        <v>158</v>
      </c>
      <c r="M32" s="53">
        <v>218</v>
      </c>
      <c r="N32" s="53">
        <v>172</v>
      </c>
      <c r="O32" s="53">
        <v>204</v>
      </c>
      <c r="P32" s="53">
        <v>29</v>
      </c>
      <c r="Q32" s="53">
        <v>38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28986</v>
      </c>
      <c r="D33" s="53">
        <f t="shared" si="1"/>
        <v>13615</v>
      </c>
      <c r="E33" s="53">
        <f t="shared" si="2"/>
        <v>15371</v>
      </c>
      <c r="F33" s="53">
        <v>180</v>
      </c>
      <c r="G33" s="53">
        <v>182</v>
      </c>
      <c r="H33" s="53">
        <v>626</v>
      </c>
      <c r="I33" s="53">
        <v>578</v>
      </c>
      <c r="J33" s="53">
        <v>1889</v>
      </c>
      <c r="K33" s="53">
        <v>1826</v>
      </c>
      <c r="L33" s="53">
        <v>5513</v>
      </c>
      <c r="M33" s="53">
        <v>5198</v>
      </c>
      <c r="N33" s="53">
        <v>4075</v>
      </c>
      <c r="O33" s="53">
        <v>4786</v>
      </c>
      <c r="P33" s="53">
        <v>1332</v>
      </c>
      <c r="Q33" s="53">
        <v>2801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20584</v>
      </c>
      <c r="D34" s="53">
        <f t="shared" si="1"/>
        <v>10060</v>
      </c>
      <c r="E34" s="53">
        <f t="shared" si="2"/>
        <v>10524</v>
      </c>
      <c r="F34" s="53">
        <v>101</v>
      </c>
      <c r="G34" s="53">
        <v>111</v>
      </c>
      <c r="H34" s="53">
        <v>420</v>
      </c>
      <c r="I34" s="53">
        <v>404</v>
      </c>
      <c r="J34" s="53">
        <v>1553</v>
      </c>
      <c r="K34" s="53">
        <v>1501</v>
      </c>
      <c r="L34" s="53">
        <v>4377</v>
      </c>
      <c r="M34" s="53">
        <v>3707</v>
      </c>
      <c r="N34" s="53">
        <v>2820</v>
      </c>
      <c r="O34" s="53">
        <v>3010</v>
      </c>
      <c r="P34" s="53">
        <v>789</v>
      </c>
      <c r="Q34" s="53">
        <v>1791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2483</v>
      </c>
      <c r="D35" s="53">
        <f t="shared" si="1"/>
        <v>1289</v>
      </c>
      <c r="E35" s="53">
        <f t="shared" si="2"/>
        <v>1194</v>
      </c>
      <c r="F35" s="53">
        <v>2</v>
      </c>
      <c r="G35" s="53">
        <v>0</v>
      </c>
      <c r="H35" s="53">
        <v>10</v>
      </c>
      <c r="I35" s="53">
        <v>5</v>
      </c>
      <c r="J35" s="53">
        <v>110</v>
      </c>
      <c r="K35" s="53">
        <v>92</v>
      </c>
      <c r="L35" s="53">
        <v>580</v>
      </c>
      <c r="M35" s="53">
        <v>424</v>
      </c>
      <c r="N35" s="53">
        <v>459</v>
      </c>
      <c r="O35" s="53">
        <v>478</v>
      </c>
      <c r="P35" s="53">
        <v>128</v>
      </c>
      <c r="Q35" s="53">
        <v>195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13827</v>
      </c>
      <c r="D36" s="53">
        <f t="shared" si="1"/>
        <v>6602</v>
      </c>
      <c r="E36" s="53">
        <f t="shared" si="2"/>
        <v>7225</v>
      </c>
      <c r="F36" s="53">
        <v>61</v>
      </c>
      <c r="G36" s="53">
        <v>55</v>
      </c>
      <c r="H36" s="53">
        <v>305</v>
      </c>
      <c r="I36" s="53">
        <v>264</v>
      </c>
      <c r="J36" s="53">
        <v>1151</v>
      </c>
      <c r="K36" s="53">
        <v>1070</v>
      </c>
      <c r="L36" s="53">
        <v>2474</v>
      </c>
      <c r="M36" s="53">
        <v>2394</v>
      </c>
      <c r="N36" s="53">
        <v>1915</v>
      </c>
      <c r="O36" s="53">
        <v>2022</v>
      </c>
      <c r="P36" s="53">
        <v>696</v>
      </c>
      <c r="Q36" s="53">
        <v>1420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1604</v>
      </c>
      <c r="D37" s="53">
        <f t="shared" si="1"/>
        <v>748</v>
      </c>
      <c r="E37" s="53">
        <f t="shared" si="2"/>
        <v>856</v>
      </c>
      <c r="F37" s="53">
        <v>5</v>
      </c>
      <c r="G37" s="53">
        <v>11</v>
      </c>
      <c r="H37" s="53">
        <v>33</v>
      </c>
      <c r="I37" s="53">
        <v>32</v>
      </c>
      <c r="J37" s="53">
        <v>135</v>
      </c>
      <c r="K37" s="53">
        <v>132</v>
      </c>
      <c r="L37" s="53">
        <v>288</v>
      </c>
      <c r="M37" s="53">
        <v>274</v>
      </c>
      <c r="N37" s="53">
        <v>211</v>
      </c>
      <c r="O37" s="53">
        <v>241</v>
      </c>
      <c r="P37" s="53">
        <v>76</v>
      </c>
      <c r="Q37" s="53">
        <v>166</v>
      </c>
    </row>
    <row r="38" spans="1:17" s="35" customFormat="1" ht="18.75">
      <c r="A38" s="50">
        <v>15</v>
      </c>
      <c r="B38" s="51" t="s">
        <v>102</v>
      </c>
      <c r="C38" s="52">
        <f t="shared" si="0"/>
        <v>136</v>
      </c>
      <c r="D38" s="53">
        <f t="shared" si="1"/>
        <v>83</v>
      </c>
      <c r="E38" s="53">
        <f t="shared" si="2"/>
        <v>53</v>
      </c>
      <c r="F38" s="53">
        <v>0</v>
      </c>
      <c r="G38" s="53">
        <v>0</v>
      </c>
      <c r="H38" s="53">
        <v>2</v>
      </c>
      <c r="I38" s="53">
        <v>1</v>
      </c>
      <c r="J38" s="53">
        <v>5</v>
      </c>
      <c r="K38" s="53">
        <v>7</v>
      </c>
      <c r="L38" s="53">
        <v>44</v>
      </c>
      <c r="M38" s="53">
        <v>28</v>
      </c>
      <c r="N38" s="53">
        <v>27</v>
      </c>
      <c r="O38" s="53">
        <v>10</v>
      </c>
      <c r="P38" s="53">
        <v>5</v>
      </c>
      <c r="Q38" s="53">
        <v>7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17844</v>
      </c>
      <c r="D39" s="53">
        <f t="shared" si="1"/>
        <v>8549</v>
      </c>
      <c r="E39" s="53">
        <f t="shared" si="2"/>
        <v>9295</v>
      </c>
      <c r="F39" s="53">
        <v>1</v>
      </c>
      <c r="G39" s="53">
        <v>1</v>
      </c>
      <c r="H39" s="53">
        <v>382</v>
      </c>
      <c r="I39" s="53">
        <v>330</v>
      </c>
      <c r="J39" s="53">
        <v>1212</v>
      </c>
      <c r="K39" s="53">
        <v>1174</v>
      </c>
      <c r="L39" s="53">
        <v>3365</v>
      </c>
      <c r="M39" s="53">
        <v>3063</v>
      </c>
      <c r="N39" s="53">
        <v>2759</v>
      </c>
      <c r="O39" s="53">
        <v>3007</v>
      </c>
      <c r="P39" s="53">
        <v>830</v>
      </c>
      <c r="Q39" s="53">
        <v>1720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10539</v>
      </c>
      <c r="D40" s="53">
        <f t="shared" si="1"/>
        <v>4991</v>
      </c>
      <c r="E40" s="53">
        <f t="shared" si="2"/>
        <v>5548</v>
      </c>
      <c r="F40" s="53">
        <v>3</v>
      </c>
      <c r="G40" s="53">
        <v>7</v>
      </c>
      <c r="H40" s="53">
        <v>231</v>
      </c>
      <c r="I40" s="53">
        <v>239</v>
      </c>
      <c r="J40" s="53">
        <v>810</v>
      </c>
      <c r="K40" s="53">
        <v>839</v>
      </c>
      <c r="L40" s="53">
        <v>1959</v>
      </c>
      <c r="M40" s="53">
        <v>1995</v>
      </c>
      <c r="N40" s="53">
        <v>1560</v>
      </c>
      <c r="O40" s="53">
        <v>1695</v>
      </c>
      <c r="P40" s="53">
        <v>428</v>
      </c>
      <c r="Q40" s="53">
        <v>773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405</v>
      </c>
      <c r="D41" s="53">
        <f t="shared" si="1"/>
        <v>231</v>
      </c>
      <c r="E41" s="53">
        <f t="shared" si="2"/>
        <v>174</v>
      </c>
      <c r="F41" s="53">
        <v>0</v>
      </c>
      <c r="G41" s="53">
        <v>0</v>
      </c>
      <c r="H41" s="53">
        <v>0</v>
      </c>
      <c r="I41" s="53">
        <v>2</v>
      </c>
      <c r="J41" s="53">
        <v>16</v>
      </c>
      <c r="K41" s="53">
        <v>16</v>
      </c>
      <c r="L41" s="53">
        <v>127</v>
      </c>
      <c r="M41" s="53">
        <v>87</v>
      </c>
      <c r="N41" s="53">
        <v>74</v>
      </c>
      <c r="O41" s="53">
        <v>48</v>
      </c>
      <c r="P41" s="53">
        <v>14</v>
      </c>
      <c r="Q41" s="53">
        <v>21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798</v>
      </c>
      <c r="D42" s="53">
        <f t="shared" si="1"/>
        <v>460</v>
      </c>
      <c r="E42" s="53">
        <f t="shared" si="2"/>
        <v>338</v>
      </c>
      <c r="F42" s="53">
        <v>1</v>
      </c>
      <c r="G42" s="53">
        <v>0</v>
      </c>
      <c r="H42" s="53">
        <v>0</v>
      </c>
      <c r="I42" s="53">
        <v>7</v>
      </c>
      <c r="J42" s="53">
        <v>31</v>
      </c>
      <c r="K42" s="53">
        <v>29</v>
      </c>
      <c r="L42" s="53">
        <v>200</v>
      </c>
      <c r="M42" s="53">
        <v>110</v>
      </c>
      <c r="N42" s="53">
        <v>183</v>
      </c>
      <c r="O42" s="53">
        <v>130</v>
      </c>
      <c r="P42" s="53">
        <v>45</v>
      </c>
      <c r="Q42" s="53">
        <v>62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428321</v>
      </c>
      <c r="D43" s="52">
        <f t="shared" si="4"/>
        <v>198131</v>
      </c>
      <c r="E43" s="52">
        <f t="shared" si="4"/>
        <v>230190</v>
      </c>
      <c r="F43" s="52">
        <f t="shared" si="4"/>
        <v>1841</v>
      </c>
      <c r="G43" s="52">
        <f t="shared" si="4"/>
        <v>1802</v>
      </c>
      <c r="H43" s="52">
        <f t="shared" si="4"/>
        <v>9172</v>
      </c>
      <c r="I43" s="52">
        <f t="shared" si="4"/>
        <v>8818</v>
      </c>
      <c r="J43" s="52">
        <f t="shared" si="4"/>
        <v>34398</v>
      </c>
      <c r="K43" s="52">
        <f t="shared" si="4"/>
        <v>32440</v>
      </c>
      <c r="L43" s="52">
        <f t="shared" si="4"/>
        <v>77306</v>
      </c>
      <c r="M43" s="52">
        <f t="shared" si="4"/>
        <v>81143</v>
      </c>
      <c r="N43" s="52">
        <f t="shared" si="4"/>
        <v>56332</v>
      </c>
      <c r="O43" s="52">
        <f t="shared" si="4"/>
        <v>63222</v>
      </c>
      <c r="P43" s="52">
        <f t="shared" si="4"/>
        <v>19082</v>
      </c>
      <c r="Q43" s="52">
        <f t="shared" si="4"/>
        <v>42765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81" t="s">
        <v>108</v>
      </c>
      <c r="F45" s="81"/>
      <c r="G45" s="81"/>
      <c r="H45" s="81"/>
      <c r="I45" s="81"/>
    </row>
    <row r="46" spans="1:17" s="35" customFormat="1" ht="13.5" customHeight="1">
      <c r="D46" s="36" t="s">
        <v>44</v>
      </c>
      <c r="E46" s="80" t="s">
        <v>45</v>
      </c>
      <c r="F46" s="80"/>
      <c r="G46" s="80"/>
      <c r="H46" s="80"/>
      <c r="I46" s="80"/>
    </row>
    <row r="47" spans="1:17" s="35" customFormat="1" ht="22.5" customHeight="1">
      <c r="A47" s="12" t="s">
        <v>46</v>
      </c>
    </row>
    <row r="48" spans="1:17" s="35" customFormat="1" ht="21" customHeight="1">
      <c r="A48" s="81" t="s">
        <v>43</v>
      </c>
      <c r="B48" s="81"/>
      <c r="C48" s="81"/>
      <c r="E48" s="81" t="s">
        <v>108</v>
      </c>
      <c r="F48" s="81"/>
      <c r="G48" s="81"/>
      <c r="H48" s="81"/>
      <c r="I48" s="81"/>
    </row>
    <row r="49" spans="1:13" s="36" customFormat="1" ht="12">
      <c r="A49" s="80" t="s">
        <v>47</v>
      </c>
      <c r="B49" s="80"/>
      <c r="C49" s="80"/>
      <c r="D49" s="36" t="s">
        <v>44</v>
      </c>
      <c r="E49" s="80" t="s">
        <v>45</v>
      </c>
      <c r="F49" s="80"/>
      <c r="G49" s="80"/>
      <c r="H49" s="80"/>
      <c r="I49" s="80"/>
      <c r="L49" s="60"/>
      <c r="M49" s="60"/>
    </row>
  </sheetData>
  <mergeCells count="23">
    <mergeCell ref="N17:O17"/>
    <mergeCell ref="E45:I45"/>
    <mergeCell ref="A49:C49"/>
    <mergeCell ref="E49:I49"/>
    <mergeCell ref="E46:I46"/>
    <mergeCell ref="A48:C48"/>
    <mergeCell ref="E48:I48"/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65" t="s">
        <v>72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7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67" t="s">
        <v>9</v>
      </c>
      <c r="B15" s="67" t="s">
        <v>10</v>
      </c>
      <c r="C15" s="92" t="s">
        <v>78</v>
      </c>
      <c r="D15" s="82" t="s">
        <v>12</v>
      </c>
      <c r="E15" s="83"/>
      <c r="F15" s="82" t="s">
        <v>13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83"/>
    </row>
    <row r="16" spans="1:17" s="14" customFormat="1" ht="37.5" customHeight="1">
      <c r="A16" s="68"/>
      <c r="B16" s="68"/>
      <c r="C16" s="93"/>
      <c r="D16" s="84"/>
      <c r="E16" s="85"/>
      <c r="F16" s="95" t="s">
        <v>14</v>
      </c>
      <c r="G16" s="96"/>
      <c r="H16" s="96"/>
      <c r="I16" s="96"/>
      <c r="J16" s="96"/>
      <c r="K16" s="97"/>
      <c r="L16" s="103" t="s">
        <v>15</v>
      </c>
      <c r="M16" s="104"/>
      <c r="N16" s="104"/>
      <c r="O16" s="105"/>
      <c r="P16" s="101" t="s">
        <v>16</v>
      </c>
      <c r="Q16" s="102"/>
    </row>
    <row r="17" spans="1:17" s="14" customFormat="1" ht="18.75" customHeight="1">
      <c r="A17" s="68"/>
      <c r="B17" s="68"/>
      <c r="C17" s="93"/>
      <c r="D17" s="86"/>
      <c r="E17" s="87"/>
      <c r="F17" s="98" t="s">
        <v>79</v>
      </c>
      <c r="G17" s="99"/>
      <c r="H17" s="98" t="s">
        <v>18</v>
      </c>
      <c r="I17" s="99"/>
      <c r="J17" s="98" t="s">
        <v>19</v>
      </c>
      <c r="K17" s="99"/>
      <c r="L17" s="106" t="s">
        <v>123</v>
      </c>
      <c r="M17" s="107"/>
      <c r="N17" s="106" t="s">
        <v>122</v>
      </c>
      <c r="O17" s="107" t="s">
        <v>113</v>
      </c>
      <c r="P17" s="59" t="s">
        <v>114</v>
      </c>
      <c r="Q17" s="59" t="s">
        <v>115</v>
      </c>
    </row>
    <row r="18" spans="1:17" s="14" customFormat="1" ht="18.75">
      <c r="A18" s="69"/>
      <c r="B18" s="69"/>
      <c r="C18" s="9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59035</v>
      </c>
      <c r="D20" s="53">
        <f>F20+H20+J20+N20+P20+L20</f>
        <v>28172</v>
      </c>
      <c r="E20" s="53">
        <f>G20+I20+K20+O20+Q20+M20</f>
        <v>30863</v>
      </c>
      <c r="F20" s="53">
        <v>218</v>
      </c>
      <c r="G20" s="53">
        <v>242</v>
      </c>
      <c r="H20" s="53">
        <v>1205</v>
      </c>
      <c r="I20" s="53">
        <v>1109</v>
      </c>
      <c r="J20" s="53">
        <v>3630</v>
      </c>
      <c r="K20" s="53">
        <v>3481</v>
      </c>
      <c r="L20" s="53">
        <v>11741</v>
      </c>
      <c r="M20" s="53">
        <v>11469</v>
      </c>
      <c r="N20" s="53">
        <v>8821</v>
      </c>
      <c r="O20" s="53">
        <v>9111</v>
      </c>
      <c r="P20" s="53">
        <v>2557</v>
      </c>
      <c r="Q20" s="53">
        <v>5451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3434</v>
      </c>
      <c r="D21" s="53">
        <f t="shared" ref="D21:D42" si="1">F21+H21+J21+N21+P21+L21</f>
        <v>1677</v>
      </c>
      <c r="E21" s="53">
        <f t="shared" ref="E21:E42" si="2">G21+I21+K21+O21+Q21+M21</f>
        <v>1757</v>
      </c>
      <c r="F21" s="53">
        <v>12</v>
      </c>
      <c r="G21" s="53">
        <v>8</v>
      </c>
      <c r="H21" s="53">
        <v>53</v>
      </c>
      <c r="I21" s="53">
        <v>43</v>
      </c>
      <c r="J21" s="53">
        <v>315</v>
      </c>
      <c r="K21" s="53">
        <v>274</v>
      </c>
      <c r="L21" s="53">
        <v>780</v>
      </c>
      <c r="M21" s="53">
        <v>672</v>
      </c>
      <c r="N21" s="53">
        <v>394</v>
      </c>
      <c r="O21" s="53">
        <v>448</v>
      </c>
      <c r="P21" s="53">
        <v>123</v>
      </c>
      <c r="Q21" s="53">
        <v>312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21619</v>
      </c>
      <c r="D22" s="53">
        <f t="shared" si="1"/>
        <v>9452</v>
      </c>
      <c r="E22" s="53">
        <f t="shared" si="2"/>
        <v>12167</v>
      </c>
      <c r="F22" s="53">
        <v>13</v>
      </c>
      <c r="G22" s="53">
        <v>12</v>
      </c>
      <c r="H22" s="53">
        <v>490</v>
      </c>
      <c r="I22" s="53">
        <v>498</v>
      </c>
      <c r="J22" s="53">
        <v>2423</v>
      </c>
      <c r="K22" s="53">
        <v>2410</v>
      </c>
      <c r="L22" s="53">
        <v>3764</v>
      </c>
      <c r="M22" s="53">
        <v>4977</v>
      </c>
      <c r="N22" s="53">
        <v>2142</v>
      </c>
      <c r="O22" s="53">
        <v>2748</v>
      </c>
      <c r="P22" s="53">
        <v>620</v>
      </c>
      <c r="Q22" s="53">
        <v>1522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1165</v>
      </c>
      <c r="D24" s="53">
        <f t="shared" si="1"/>
        <v>588</v>
      </c>
      <c r="E24" s="53">
        <f t="shared" si="2"/>
        <v>577</v>
      </c>
      <c r="F24" s="53">
        <v>1</v>
      </c>
      <c r="G24" s="53">
        <v>3</v>
      </c>
      <c r="H24" s="53">
        <v>24</v>
      </c>
      <c r="I24" s="53">
        <v>11</v>
      </c>
      <c r="J24" s="53">
        <v>92</v>
      </c>
      <c r="K24" s="53">
        <v>98</v>
      </c>
      <c r="L24" s="53">
        <v>213</v>
      </c>
      <c r="M24" s="53">
        <v>196</v>
      </c>
      <c r="N24" s="53">
        <v>221</v>
      </c>
      <c r="O24" s="53">
        <v>221</v>
      </c>
      <c r="P24" s="53">
        <v>37</v>
      </c>
      <c r="Q24" s="53">
        <v>48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3179</v>
      </c>
      <c r="D25" s="53">
        <f t="shared" si="1"/>
        <v>2057</v>
      </c>
      <c r="E25" s="53">
        <f t="shared" si="2"/>
        <v>1122</v>
      </c>
      <c r="F25" s="53">
        <v>4</v>
      </c>
      <c r="G25" s="53">
        <v>6</v>
      </c>
      <c r="H25" s="53">
        <v>21</v>
      </c>
      <c r="I25" s="53">
        <v>19</v>
      </c>
      <c r="J25" s="53">
        <v>99</v>
      </c>
      <c r="K25" s="53">
        <v>95</v>
      </c>
      <c r="L25" s="53">
        <v>1164</v>
      </c>
      <c r="M25" s="53">
        <v>419</v>
      </c>
      <c r="N25" s="53">
        <v>676</v>
      </c>
      <c r="O25" s="53">
        <v>434</v>
      </c>
      <c r="P25" s="53">
        <v>93</v>
      </c>
      <c r="Q25" s="53">
        <v>149</v>
      </c>
    </row>
    <row r="26" spans="1:17" s="35" customFormat="1" ht="18.75">
      <c r="A26" s="50" t="s">
        <v>88</v>
      </c>
      <c r="B26" s="51" t="s">
        <v>89</v>
      </c>
      <c r="C26" s="52">
        <f t="shared" si="0"/>
        <v>20</v>
      </c>
      <c r="D26" s="53">
        <f t="shared" si="1"/>
        <v>11</v>
      </c>
      <c r="E26" s="53">
        <f t="shared" si="2"/>
        <v>9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5</v>
      </c>
      <c r="M26" s="53">
        <v>6</v>
      </c>
      <c r="N26" s="53">
        <v>5</v>
      </c>
      <c r="O26" s="53">
        <v>2</v>
      </c>
      <c r="P26" s="53">
        <v>0</v>
      </c>
      <c r="Q26" s="53">
        <v>1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3782</v>
      </c>
      <c r="D27" s="53">
        <f t="shared" si="1"/>
        <v>1688</v>
      </c>
      <c r="E27" s="53">
        <f t="shared" si="2"/>
        <v>2094</v>
      </c>
      <c r="F27" s="53">
        <v>22</v>
      </c>
      <c r="G27" s="53">
        <v>16</v>
      </c>
      <c r="H27" s="53">
        <v>145</v>
      </c>
      <c r="I27" s="53">
        <v>134</v>
      </c>
      <c r="J27" s="53">
        <v>505</v>
      </c>
      <c r="K27" s="53">
        <v>470</v>
      </c>
      <c r="L27" s="53">
        <v>619</v>
      </c>
      <c r="M27" s="53">
        <v>918</v>
      </c>
      <c r="N27" s="53">
        <v>357</v>
      </c>
      <c r="O27" s="53">
        <v>437</v>
      </c>
      <c r="P27" s="53">
        <v>40</v>
      </c>
      <c r="Q27" s="53">
        <v>119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325</v>
      </c>
      <c r="D28" s="53">
        <f t="shared" si="1"/>
        <v>234</v>
      </c>
      <c r="E28" s="53">
        <f t="shared" si="2"/>
        <v>91</v>
      </c>
      <c r="F28" s="53">
        <v>1</v>
      </c>
      <c r="G28" s="53">
        <v>1</v>
      </c>
      <c r="H28" s="53">
        <v>2</v>
      </c>
      <c r="I28" s="53">
        <v>3</v>
      </c>
      <c r="J28" s="53">
        <v>7</v>
      </c>
      <c r="K28" s="53">
        <v>14</v>
      </c>
      <c r="L28" s="53">
        <v>138</v>
      </c>
      <c r="M28" s="53">
        <v>46</v>
      </c>
      <c r="N28" s="53">
        <v>78</v>
      </c>
      <c r="O28" s="53">
        <v>24</v>
      </c>
      <c r="P28" s="53">
        <v>8</v>
      </c>
      <c r="Q28" s="53">
        <v>3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8976</v>
      </c>
      <c r="D29" s="53">
        <f t="shared" si="1"/>
        <v>4076</v>
      </c>
      <c r="E29" s="53">
        <f t="shared" si="2"/>
        <v>4900</v>
      </c>
      <c r="F29" s="53">
        <v>78</v>
      </c>
      <c r="G29" s="53">
        <v>63</v>
      </c>
      <c r="H29" s="53">
        <v>229</v>
      </c>
      <c r="I29" s="53">
        <v>211</v>
      </c>
      <c r="J29" s="53">
        <v>1034</v>
      </c>
      <c r="K29" s="53">
        <v>919</v>
      </c>
      <c r="L29" s="53">
        <v>1586</v>
      </c>
      <c r="M29" s="53">
        <v>2035</v>
      </c>
      <c r="N29" s="53">
        <v>887</v>
      </c>
      <c r="O29" s="53">
        <v>1064</v>
      </c>
      <c r="P29" s="53">
        <v>262</v>
      </c>
      <c r="Q29" s="53">
        <v>608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4547</v>
      </c>
      <c r="D30" s="53">
        <f t="shared" si="1"/>
        <v>1929</v>
      </c>
      <c r="E30" s="53">
        <f t="shared" si="2"/>
        <v>2618</v>
      </c>
      <c r="F30" s="53">
        <v>61</v>
      </c>
      <c r="G30" s="53">
        <v>65</v>
      </c>
      <c r="H30" s="53">
        <v>161</v>
      </c>
      <c r="I30" s="53">
        <v>145</v>
      </c>
      <c r="J30" s="53">
        <v>685</v>
      </c>
      <c r="K30" s="53">
        <v>688</v>
      </c>
      <c r="L30" s="53">
        <v>660</v>
      </c>
      <c r="M30" s="53">
        <v>1268</v>
      </c>
      <c r="N30" s="53">
        <v>316</v>
      </c>
      <c r="O30" s="53">
        <v>363</v>
      </c>
      <c r="P30" s="53">
        <v>46</v>
      </c>
      <c r="Q30" s="53">
        <v>89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9232</v>
      </c>
      <c r="D31" s="53">
        <f t="shared" si="1"/>
        <v>4259</v>
      </c>
      <c r="E31" s="53">
        <f t="shared" si="2"/>
        <v>4973</v>
      </c>
      <c r="F31" s="53">
        <v>79</v>
      </c>
      <c r="G31" s="53">
        <v>58</v>
      </c>
      <c r="H31" s="53">
        <v>322</v>
      </c>
      <c r="I31" s="53">
        <v>279</v>
      </c>
      <c r="J31" s="53">
        <v>985</v>
      </c>
      <c r="K31" s="53">
        <v>988</v>
      </c>
      <c r="L31" s="53">
        <v>1737</v>
      </c>
      <c r="M31" s="53">
        <v>2070</v>
      </c>
      <c r="N31" s="53">
        <v>923</v>
      </c>
      <c r="O31" s="53">
        <v>1116</v>
      </c>
      <c r="P31" s="53">
        <v>213</v>
      </c>
      <c r="Q31" s="53">
        <v>462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5749</v>
      </c>
      <c r="D32" s="53">
        <f t="shared" si="1"/>
        <v>2545</v>
      </c>
      <c r="E32" s="53">
        <f t="shared" si="2"/>
        <v>3204</v>
      </c>
      <c r="F32" s="53">
        <v>28</v>
      </c>
      <c r="G32" s="53">
        <v>42</v>
      </c>
      <c r="H32" s="53">
        <v>203</v>
      </c>
      <c r="I32" s="53">
        <v>167</v>
      </c>
      <c r="J32" s="53">
        <v>714</v>
      </c>
      <c r="K32" s="53">
        <v>645</v>
      </c>
      <c r="L32" s="53">
        <v>859</v>
      </c>
      <c r="M32" s="53">
        <v>1427</v>
      </c>
      <c r="N32" s="53">
        <v>633</v>
      </c>
      <c r="O32" s="53">
        <v>758</v>
      </c>
      <c r="P32" s="53">
        <v>108</v>
      </c>
      <c r="Q32" s="53">
        <v>165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24230</v>
      </c>
      <c r="D33" s="53">
        <f t="shared" si="1"/>
        <v>10797</v>
      </c>
      <c r="E33" s="53">
        <f t="shared" si="2"/>
        <v>13433</v>
      </c>
      <c r="F33" s="53">
        <v>2</v>
      </c>
      <c r="G33" s="53">
        <v>0</v>
      </c>
      <c r="H33" s="53">
        <v>338</v>
      </c>
      <c r="I33" s="53">
        <v>351</v>
      </c>
      <c r="J33" s="53">
        <v>2174</v>
      </c>
      <c r="K33" s="53">
        <v>1937</v>
      </c>
      <c r="L33" s="53">
        <v>4567</v>
      </c>
      <c r="M33" s="53">
        <v>4479</v>
      </c>
      <c r="N33" s="53">
        <v>2447</v>
      </c>
      <c r="O33" s="53">
        <v>3135</v>
      </c>
      <c r="P33" s="53">
        <v>1269</v>
      </c>
      <c r="Q33" s="53">
        <v>3531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9927</v>
      </c>
      <c r="D34" s="53">
        <f t="shared" si="1"/>
        <v>4292</v>
      </c>
      <c r="E34" s="53">
        <f t="shared" si="2"/>
        <v>5635</v>
      </c>
      <c r="F34" s="53">
        <v>0</v>
      </c>
      <c r="G34" s="53">
        <v>0</v>
      </c>
      <c r="H34" s="53">
        <v>160</v>
      </c>
      <c r="I34" s="53">
        <v>165</v>
      </c>
      <c r="J34" s="53">
        <v>858</v>
      </c>
      <c r="K34" s="53">
        <v>803</v>
      </c>
      <c r="L34" s="53">
        <v>1933</v>
      </c>
      <c r="M34" s="53">
        <v>1892</v>
      </c>
      <c r="N34" s="53">
        <v>856</v>
      </c>
      <c r="O34" s="53">
        <v>1254</v>
      </c>
      <c r="P34" s="53">
        <v>485</v>
      </c>
      <c r="Q34" s="53">
        <v>1521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41524</v>
      </c>
      <c r="D35" s="53">
        <f t="shared" si="1"/>
        <v>18971</v>
      </c>
      <c r="E35" s="53">
        <f t="shared" si="2"/>
        <v>22553</v>
      </c>
      <c r="F35" s="53">
        <v>158</v>
      </c>
      <c r="G35" s="53">
        <v>135</v>
      </c>
      <c r="H35" s="53">
        <v>800</v>
      </c>
      <c r="I35" s="53">
        <v>797</v>
      </c>
      <c r="J35" s="53">
        <v>3354</v>
      </c>
      <c r="K35" s="53">
        <v>3075</v>
      </c>
      <c r="L35" s="53">
        <v>7137</v>
      </c>
      <c r="M35" s="53">
        <v>7239</v>
      </c>
      <c r="N35" s="53">
        <v>5290</v>
      </c>
      <c r="O35" s="53">
        <v>6116</v>
      </c>
      <c r="P35" s="53">
        <v>2232</v>
      </c>
      <c r="Q35" s="53">
        <v>5191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2563</v>
      </c>
      <c r="D36" s="53">
        <f t="shared" si="1"/>
        <v>1114</v>
      </c>
      <c r="E36" s="53">
        <f t="shared" si="2"/>
        <v>1449</v>
      </c>
      <c r="F36" s="53">
        <v>0</v>
      </c>
      <c r="G36" s="53">
        <v>1</v>
      </c>
      <c r="H36" s="53">
        <v>6</v>
      </c>
      <c r="I36" s="53">
        <v>3</v>
      </c>
      <c r="J36" s="53">
        <v>260</v>
      </c>
      <c r="K36" s="53">
        <v>214</v>
      </c>
      <c r="L36" s="53">
        <v>487</v>
      </c>
      <c r="M36" s="53">
        <v>490</v>
      </c>
      <c r="N36" s="53">
        <v>228</v>
      </c>
      <c r="O36" s="53">
        <v>382</v>
      </c>
      <c r="P36" s="53">
        <v>133</v>
      </c>
      <c r="Q36" s="53">
        <v>359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462</v>
      </c>
      <c r="D37" s="53">
        <f t="shared" si="1"/>
        <v>233</v>
      </c>
      <c r="E37" s="53">
        <f t="shared" si="2"/>
        <v>229</v>
      </c>
      <c r="F37" s="53">
        <v>0</v>
      </c>
      <c r="G37" s="53">
        <v>0</v>
      </c>
      <c r="H37" s="53">
        <v>0</v>
      </c>
      <c r="I37" s="53">
        <v>0</v>
      </c>
      <c r="J37" s="53">
        <v>52</v>
      </c>
      <c r="K37" s="53">
        <v>39</v>
      </c>
      <c r="L37" s="53">
        <v>107</v>
      </c>
      <c r="M37" s="53">
        <v>76</v>
      </c>
      <c r="N37" s="53">
        <v>48</v>
      </c>
      <c r="O37" s="53">
        <v>53</v>
      </c>
      <c r="P37" s="53">
        <v>26</v>
      </c>
      <c r="Q37" s="53">
        <v>61</v>
      </c>
    </row>
    <row r="38" spans="1:17" s="35" customFormat="1" ht="18.75">
      <c r="A38" s="50">
        <v>15</v>
      </c>
      <c r="B38" s="51" t="s">
        <v>102</v>
      </c>
      <c r="C38" s="52">
        <f t="shared" si="0"/>
        <v>5004</v>
      </c>
      <c r="D38" s="53">
        <f t="shared" si="1"/>
        <v>2342</v>
      </c>
      <c r="E38" s="53">
        <f t="shared" si="2"/>
        <v>2662</v>
      </c>
      <c r="F38" s="53">
        <v>8</v>
      </c>
      <c r="G38" s="53">
        <v>4</v>
      </c>
      <c r="H38" s="53">
        <v>63</v>
      </c>
      <c r="I38" s="53">
        <v>69</v>
      </c>
      <c r="J38" s="53">
        <v>324</v>
      </c>
      <c r="K38" s="53">
        <v>342</v>
      </c>
      <c r="L38" s="53">
        <v>815</v>
      </c>
      <c r="M38" s="53">
        <v>652</v>
      </c>
      <c r="N38" s="53">
        <v>744</v>
      </c>
      <c r="O38" s="53">
        <v>830</v>
      </c>
      <c r="P38" s="53">
        <v>388</v>
      </c>
      <c r="Q38" s="53">
        <v>765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25043</v>
      </c>
      <c r="D39" s="53">
        <f t="shared" si="1"/>
        <v>10995</v>
      </c>
      <c r="E39" s="53">
        <f t="shared" si="2"/>
        <v>14048</v>
      </c>
      <c r="F39" s="53">
        <v>163</v>
      </c>
      <c r="G39" s="53">
        <v>152</v>
      </c>
      <c r="H39" s="53">
        <v>472</v>
      </c>
      <c r="I39" s="53">
        <v>402</v>
      </c>
      <c r="J39" s="53">
        <v>2216</v>
      </c>
      <c r="K39" s="53">
        <v>2049</v>
      </c>
      <c r="L39" s="53">
        <v>4488</v>
      </c>
      <c r="M39" s="53">
        <v>4679</v>
      </c>
      <c r="N39" s="53">
        <v>2532</v>
      </c>
      <c r="O39" s="53">
        <v>3574</v>
      </c>
      <c r="P39" s="53">
        <v>1124</v>
      </c>
      <c r="Q39" s="53">
        <v>3192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16357</v>
      </c>
      <c r="D40" s="53">
        <f t="shared" si="1"/>
        <v>7171</v>
      </c>
      <c r="E40" s="53">
        <f t="shared" si="2"/>
        <v>9186</v>
      </c>
      <c r="F40" s="53">
        <v>115</v>
      </c>
      <c r="G40" s="53">
        <v>103</v>
      </c>
      <c r="H40" s="53">
        <v>344</v>
      </c>
      <c r="I40" s="53">
        <v>303</v>
      </c>
      <c r="J40" s="53">
        <v>1555</v>
      </c>
      <c r="K40" s="53">
        <v>1440</v>
      </c>
      <c r="L40" s="53">
        <v>2890</v>
      </c>
      <c r="M40" s="53">
        <v>3287</v>
      </c>
      <c r="N40" s="53">
        <v>1622</v>
      </c>
      <c r="O40" s="53">
        <v>2169</v>
      </c>
      <c r="P40" s="53">
        <v>645</v>
      </c>
      <c r="Q40" s="53">
        <v>1884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18116</v>
      </c>
      <c r="D41" s="53">
        <f t="shared" si="1"/>
        <v>8499</v>
      </c>
      <c r="E41" s="53">
        <f t="shared" si="2"/>
        <v>9617</v>
      </c>
      <c r="F41" s="53">
        <v>62</v>
      </c>
      <c r="G41" s="53">
        <v>65</v>
      </c>
      <c r="H41" s="53">
        <v>338</v>
      </c>
      <c r="I41" s="53">
        <v>285</v>
      </c>
      <c r="J41" s="53">
        <v>1390</v>
      </c>
      <c r="K41" s="53">
        <v>1355</v>
      </c>
      <c r="L41" s="53">
        <v>3436</v>
      </c>
      <c r="M41" s="53">
        <v>3076</v>
      </c>
      <c r="N41" s="53">
        <v>2347</v>
      </c>
      <c r="O41" s="53">
        <v>2719</v>
      </c>
      <c r="P41" s="53">
        <v>926</v>
      </c>
      <c r="Q41" s="53">
        <v>2117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9210</v>
      </c>
      <c r="D42" s="53">
        <f t="shared" si="1"/>
        <v>4469</v>
      </c>
      <c r="E42" s="53">
        <f t="shared" si="2"/>
        <v>4741</v>
      </c>
      <c r="F42" s="53">
        <v>29</v>
      </c>
      <c r="G42" s="53">
        <v>26</v>
      </c>
      <c r="H42" s="53">
        <v>145</v>
      </c>
      <c r="I42" s="53">
        <v>162</v>
      </c>
      <c r="J42" s="53">
        <v>775</v>
      </c>
      <c r="K42" s="53">
        <v>694</v>
      </c>
      <c r="L42" s="53">
        <v>1828</v>
      </c>
      <c r="M42" s="53">
        <v>1449</v>
      </c>
      <c r="N42" s="53">
        <v>1239</v>
      </c>
      <c r="O42" s="53">
        <v>1314</v>
      </c>
      <c r="P42" s="53">
        <v>453</v>
      </c>
      <c r="Q42" s="53">
        <v>1096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269583</v>
      </c>
      <c r="D43" s="52">
        <f>SUM(D20:D42)-D21-D23-D26-D37</f>
        <v>123650</v>
      </c>
      <c r="E43" s="52">
        <f>SUM(E20:E42)-E21-E23-E26-E37</f>
        <v>145933</v>
      </c>
      <c r="F43" s="52">
        <f t="shared" ref="F43:Q43" si="4">SUM(F20:F42)-F21-F23-F26-F37</f>
        <v>1042</v>
      </c>
      <c r="G43" s="52">
        <f t="shared" si="4"/>
        <v>994</v>
      </c>
      <c r="H43" s="52">
        <f t="shared" si="4"/>
        <v>5468</v>
      </c>
      <c r="I43" s="52">
        <f t="shared" si="4"/>
        <v>5113</v>
      </c>
      <c r="J43" s="52">
        <f t="shared" si="4"/>
        <v>23080</v>
      </c>
      <c r="K43" s="52">
        <f t="shared" si="4"/>
        <v>21717</v>
      </c>
      <c r="L43" s="52">
        <f t="shared" si="4"/>
        <v>50062</v>
      </c>
      <c r="M43" s="52">
        <f t="shared" si="4"/>
        <v>52068</v>
      </c>
      <c r="N43" s="52">
        <f t="shared" si="4"/>
        <v>32359</v>
      </c>
      <c r="O43" s="52">
        <f t="shared" si="4"/>
        <v>37769</v>
      </c>
      <c r="P43" s="52">
        <f t="shared" si="4"/>
        <v>11639</v>
      </c>
      <c r="Q43" s="52">
        <f t="shared" si="4"/>
        <v>28272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81" t="s">
        <v>108</v>
      </c>
      <c r="F45" s="81"/>
      <c r="G45" s="81"/>
      <c r="H45" s="81"/>
      <c r="I45" s="81"/>
    </row>
    <row r="46" spans="1:17" s="35" customFormat="1" ht="13.5" customHeight="1">
      <c r="D46" s="36" t="s">
        <v>44</v>
      </c>
      <c r="E46" s="80" t="s">
        <v>45</v>
      </c>
      <c r="F46" s="80"/>
      <c r="G46" s="80"/>
      <c r="H46" s="80"/>
      <c r="I46" s="80"/>
    </row>
    <row r="47" spans="1:17" s="35" customFormat="1" ht="22.5" customHeight="1">
      <c r="A47" s="12" t="s">
        <v>46</v>
      </c>
    </row>
    <row r="48" spans="1:17" s="35" customFormat="1" ht="21" customHeight="1">
      <c r="A48" s="81" t="s">
        <v>43</v>
      </c>
      <c r="B48" s="81"/>
      <c r="C48" s="81"/>
      <c r="E48" s="81" t="s">
        <v>108</v>
      </c>
      <c r="F48" s="81"/>
      <c r="G48" s="81"/>
      <c r="H48" s="81"/>
      <c r="I48" s="81"/>
    </row>
    <row r="49" spans="1:13" s="36" customFormat="1" ht="12">
      <c r="A49" s="80" t="s">
        <v>47</v>
      </c>
      <c r="B49" s="80"/>
      <c r="C49" s="80"/>
      <c r="D49" s="36" t="s">
        <v>44</v>
      </c>
      <c r="E49" s="80" t="s">
        <v>45</v>
      </c>
      <c r="F49" s="80"/>
      <c r="G49" s="80"/>
      <c r="H49" s="80"/>
      <c r="I49" s="80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2022-03-02T12:26:02Z</dcterms:modified>
</cp:coreProperties>
</file>