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H47" i="4"/>
  <c r="I47"/>
  <c r="J47"/>
  <c r="K47"/>
  <c r="L47"/>
  <c r="M47"/>
  <c r="N47"/>
  <c r="O47"/>
  <c r="P47"/>
  <c r="Q47"/>
  <c r="R47"/>
  <c r="H48"/>
  <c r="I48"/>
  <c r="J48"/>
  <c r="K48"/>
  <c r="L48"/>
  <c r="M48"/>
  <c r="N48"/>
  <c r="O48"/>
  <c r="P48"/>
  <c r="Q48"/>
  <c r="R48"/>
  <c r="G48"/>
  <c r="G47"/>
  <c r="H47" i="2"/>
  <c r="I47"/>
  <c r="J47"/>
  <c r="K47"/>
  <c r="L47"/>
  <c r="M47"/>
  <c r="N47"/>
  <c r="O47"/>
  <c r="P47"/>
  <c r="Q47"/>
  <c r="R47"/>
  <c r="H48"/>
  <c r="I48"/>
  <c r="J48"/>
  <c r="K48"/>
  <c r="L48"/>
  <c r="M48"/>
  <c r="N48"/>
  <c r="O48"/>
  <c r="P48"/>
  <c r="Q48"/>
  <c r="R48"/>
  <c r="G48"/>
  <c r="E48" s="1"/>
  <c r="G47"/>
  <c r="E48" i="4"/>
  <c r="G45"/>
  <c r="H45"/>
  <c r="I45"/>
  <c r="J45"/>
  <c r="K45"/>
  <c r="L45"/>
  <c r="M45"/>
  <c r="N45"/>
  <c r="O45"/>
  <c r="P45"/>
  <c r="Q45"/>
  <c r="R45"/>
  <c r="Q48" i="3" l="1"/>
  <c r="O48"/>
  <c r="M48"/>
  <c r="K48"/>
  <c r="I48"/>
  <c r="R48"/>
  <c r="P48"/>
  <c r="N48"/>
  <c r="L48"/>
  <c r="J48"/>
  <c r="H48"/>
  <c r="F48" i="2"/>
  <c r="D48" s="1"/>
  <c r="F48" i="4"/>
  <c r="D48" s="1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N20" s="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D21" s="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45" i="4"/>
  <c r="D35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C30" i="5" l="1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<sst xmlns="http://schemas.openxmlformats.org/spreadsheetml/2006/main" count="570" uniqueCount="127">
  <si>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</si>
  <si>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</si>
  <si>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</si>
  <si>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</si>
  <si>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</si>
  <si>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</si>
  <si>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</si>
  <si>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</si>
  <si>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</si>
  <si>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</si>
  <si>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</si>
  <si>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</si>
  <si>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</si>
  <si>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</si>
  <si>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</si>
  <si>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</si>
  <si>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</si>
  <si>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</si>
  <si>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</si>
  <si>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</si>
  <si>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</si>
  <si>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</si>
  <si>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</si>
  <si>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</si>
  <si>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</si>
  <si>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</si>
  <si>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</si>
  <si>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</si>
  <si>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</si>
  <si>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</si>
  <si>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</si>
  <si>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</si>
  <si>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</si>
  <si>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</si>
  <si>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</si>
  <si>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</si>
  <si>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</si>
  <si>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</si>
  <si>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</si>
  <si>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</si>
  <si>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</si>
  <si>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</si>
  <si>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</si>
  <si>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</si>
  <si>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</si>
  <si>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</si>
  <si>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</si>
  <si>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</si>
  <si>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</si>
  <si>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</si>
  <si>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</si>
  <si>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</si>
  <si>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</si>
  <si>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</si>
  <si>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</si>
  <si>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</si>
  <si>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</si>
  <si>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</si>
  <si>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</si>
  <si>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</si>
  <si>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</si>
  <si>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</si>
  <si>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</si>
  <si>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</si>
  <si>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</si>
  <si>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</si>
  <si>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</si>
  <si>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</si>
  <si>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</si>
  <si>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</si>
  <si>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</si>
  <si>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</si>
  <si>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</si>
  <si>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</si>
  <si>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</si>
  <si>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</si>
  <si>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</si>
  <si>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</si>
  <si>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</si>
  <si>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</si>
  <si>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</si>
  <si>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</si>
  <si>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</si>
  <si>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</si>
  <si>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</si>
  <si>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</si>
  <si>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</si>
  <si>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</si>
  <si>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</si>
  <si>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</si>
  <si>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</si>
  <si>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</si>
  <si>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</si>
  <si>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</si>
  <si>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</si>
  <si>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</si>
  <si>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</si>
  <si>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</si>
  <si>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</si>
  <si>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</si>
  <si>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</si>
  <si>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</si>
  <si>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</si>
  <si>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</si>
  <si>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</si>
  <si>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</si>
  <si>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</si>
  <si>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</si>
  <si>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</si>
  <si>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</si>
  <si>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</si>
  <si>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</si>
  <si>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</si>
  <si>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</si>
  <si>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</si>
  <si>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</si>
  <si>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</si>
  <si>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</si>
  <si>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</si>
  <si>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</si>
  <si>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</si>
  <si>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</si>
  <si>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</si>
  <si>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</si>
  <si>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</si>
  <si>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декабря 2023 года</t>
  </si>
  <si>
    <t>01 декабря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</si>
</sst>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6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3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G21" sqref="G2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6" t="s">
        <v>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18" s="9" customFormat="1" ht="39" customHeight="1">
      <c r="A9" s="87" t="s">
        <v>6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spans="1:18" s="9" customFormat="1" ht="20.25">
      <c r="F10" s="10" t="s">
        <v>7</v>
      </c>
      <c r="G10" s="96" t="s">
        <v>125</v>
      </c>
      <c r="H10" s="96"/>
      <c r="I10" s="96"/>
      <c r="J10" s="96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8" t="s">
        <v>70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8" s="13" customFormat="1" ht="15.75">
      <c r="D13" s="89" t="s">
        <v>8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0" t="s">
        <v>9</v>
      </c>
      <c r="B15" s="83" t="s">
        <v>48</v>
      </c>
      <c r="C15" s="90" t="s">
        <v>10</v>
      </c>
      <c r="D15" s="90" t="s">
        <v>11</v>
      </c>
      <c r="E15" s="71" t="s">
        <v>12</v>
      </c>
      <c r="F15" s="72"/>
      <c r="G15" s="93" t="s">
        <v>13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</row>
    <row r="16" spans="1:18" s="14" customFormat="1" ht="35.25" customHeight="1">
      <c r="A16" s="91"/>
      <c r="B16" s="84"/>
      <c r="C16" s="91"/>
      <c r="D16" s="91"/>
      <c r="E16" s="73"/>
      <c r="F16" s="74"/>
      <c r="G16" s="78" t="s">
        <v>14</v>
      </c>
      <c r="H16" s="79"/>
      <c r="I16" s="79"/>
      <c r="J16" s="79"/>
      <c r="K16" s="79"/>
      <c r="L16" s="80"/>
      <c r="M16" s="78" t="s">
        <v>15</v>
      </c>
      <c r="N16" s="79"/>
      <c r="O16" s="79"/>
      <c r="P16" s="80"/>
      <c r="Q16" s="81" t="s">
        <v>16</v>
      </c>
      <c r="R16" s="82"/>
    </row>
    <row r="17" spans="1:22" s="14" customFormat="1" ht="31.5" customHeight="1">
      <c r="A17" s="91"/>
      <c r="B17" s="84"/>
      <c r="C17" s="91"/>
      <c r="D17" s="91"/>
      <c r="E17" s="75"/>
      <c r="F17" s="76"/>
      <c r="G17" s="81" t="s">
        <v>17</v>
      </c>
      <c r="H17" s="82"/>
      <c r="I17" s="81" t="s">
        <v>18</v>
      </c>
      <c r="J17" s="82"/>
      <c r="K17" s="81" t="s">
        <v>19</v>
      </c>
      <c r="L17" s="82"/>
      <c r="M17" s="97" t="s">
        <v>123</v>
      </c>
      <c r="N17" s="98" t="s">
        <v>113</v>
      </c>
      <c r="O17" s="97" t="s">
        <v>122</v>
      </c>
      <c r="P17" s="98" t="s">
        <v>113</v>
      </c>
      <c r="Q17" s="15" t="s">
        <v>114</v>
      </c>
      <c r="R17" s="15" t="s">
        <v>115</v>
      </c>
    </row>
    <row r="18" spans="1:22" s="14" customFormat="1">
      <c r="A18" s="92"/>
      <c r="B18" s="85"/>
      <c r="C18" s="92"/>
      <c r="D18" s="92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678635</v>
      </c>
      <c r="E20" s="21">
        <f>G20+I20+K20+O20+Q20+M20</f>
        <v>313477</v>
      </c>
      <c r="F20" s="21">
        <f>H20+J20+L20+P20+R20+N20</f>
        <v>365158</v>
      </c>
      <c r="G20" s="21">
        <f t="shared" ref="G20:R20" si="1">SUM(G21:G43)</f>
        <v>2616</v>
      </c>
      <c r="H20" s="21">
        <f t="shared" si="1"/>
        <v>2407</v>
      </c>
      <c r="I20" s="21">
        <f t="shared" si="1"/>
        <v>12875</v>
      </c>
      <c r="J20" s="21">
        <f t="shared" si="1"/>
        <v>12489</v>
      </c>
      <c r="K20" s="21">
        <f t="shared" si="1"/>
        <v>56491</v>
      </c>
      <c r="L20" s="21">
        <f t="shared" si="1"/>
        <v>53134</v>
      </c>
      <c r="M20" s="21">
        <f t="shared" si="1"/>
        <v>121973</v>
      </c>
      <c r="N20" s="21">
        <f t="shared" si="1"/>
        <v>126080</v>
      </c>
      <c r="O20" s="21">
        <f t="shared" si="1"/>
        <v>86738</v>
      </c>
      <c r="P20" s="21">
        <f t="shared" si="1"/>
        <v>97512</v>
      </c>
      <c r="Q20" s="21">
        <f t="shared" si="1"/>
        <v>32784</v>
      </c>
      <c r="R20" s="21">
        <f t="shared" si="1"/>
        <v>73536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1674</v>
      </c>
      <c r="E21" s="27">
        <f>G21+I21+K21+O21+Q21+M21</f>
        <v>458</v>
      </c>
      <c r="F21" s="27">
        <f>H21+J21+L21+P21+R21+N21</f>
        <v>1216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197</v>
      </c>
      <c r="N21" s="27">
        <f>'Прил.12 согаз'!N21+'Прил.12 альфа'!N21</f>
        <v>572</v>
      </c>
      <c r="O21" s="27">
        <f>'Прил.12 согаз'!O21+'Прил.12 альфа'!O21</f>
        <v>188</v>
      </c>
      <c r="P21" s="27">
        <f>'Прил.12 согаз'!P21+'Прил.12 альфа'!P21</f>
        <v>558</v>
      </c>
      <c r="Q21" s="27">
        <f>'Прил.12 согаз'!Q21+'Прил.12 альфа'!Q21</f>
        <v>73</v>
      </c>
      <c r="R21" s="27">
        <f>'Прил.12 согаз'!R21+'Прил.12 альфа'!R21</f>
        <v>86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75039</v>
      </c>
      <c r="E22" s="27">
        <f t="shared" ref="E22:E43" si="2">G22+I22+K22+O22+Q22+M22</f>
        <v>35305</v>
      </c>
      <c r="F22" s="27">
        <f t="shared" ref="F22:F43" si="3">H22+J22+L22+P22+R22+N22</f>
        <v>39734</v>
      </c>
      <c r="G22" s="27">
        <f>'Прил.12 согаз'!G22+'Прил.12 альфа'!G22</f>
        <v>230</v>
      </c>
      <c r="H22" s="27">
        <f>'Прил.12 согаз'!H22+'Прил.12 альфа'!H22</f>
        <v>240</v>
      </c>
      <c r="I22" s="27">
        <f>'Прил.12 согаз'!I22+'Прил.12 альфа'!I22</f>
        <v>1338</v>
      </c>
      <c r="J22" s="27">
        <f>'Прил.12 согаз'!J22+'Прил.12 альфа'!J22</f>
        <v>1273</v>
      </c>
      <c r="K22" s="27">
        <f>'Прил.12 согаз'!K22+'Прил.12 альфа'!K22</f>
        <v>6202</v>
      </c>
      <c r="L22" s="27">
        <f>'Прил.12 согаз'!L22+'Прил.12 альфа'!L22</f>
        <v>5927</v>
      </c>
      <c r="M22" s="27">
        <f>'Прил.12 согаз'!M22+'Прил.12 альфа'!M22</f>
        <v>14710</v>
      </c>
      <c r="N22" s="27">
        <f>'Прил.12 согаз'!N22+'Прил.12 альфа'!N22</f>
        <v>13228</v>
      </c>
      <c r="O22" s="27">
        <f>'Прил.12 согаз'!O22+'Прил.12 альфа'!O22</f>
        <v>9229</v>
      </c>
      <c r="P22" s="27">
        <f>'Прил.12 согаз'!P22+'Прил.12 альфа'!P22</f>
        <v>10289</v>
      </c>
      <c r="Q22" s="27">
        <f>'Прил.12 согаз'!Q22+'Прил.12 альфа'!Q22</f>
        <v>3596</v>
      </c>
      <c r="R22" s="27">
        <f>'Прил.12 согаз'!R22+'Прил.12 альфа'!R22</f>
        <v>8777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39945</v>
      </c>
      <c r="E23" s="27">
        <f t="shared" si="2"/>
        <v>17879</v>
      </c>
      <c r="F23" s="27">
        <f t="shared" si="3"/>
        <v>22066</v>
      </c>
      <c r="G23" s="27">
        <f>'Прил.12 согаз'!G23+'Прил.12 альфа'!G23</f>
        <v>127</v>
      </c>
      <c r="H23" s="27">
        <f>'Прил.12 согаз'!H23+'Прил.12 альфа'!H23</f>
        <v>139</v>
      </c>
      <c r="I23" s="27">
        <f>'Прил.12 согаз'!I23+'Прил.12 альфа'!I23</f>
        <v>738</v>
      </c>
      <c r="J23" s="27">
        <f>'Прил.12 согаз'!J23+'Прил.12 альфа'!J23</f>
        <v>737</v>
      </c>
      <c r="K23" s="27">
        <f>'Прил.12 согаз'!K23+'Прил.12 альфа'!K23</f>
        <v>3633</v>
      </c>
      <c r="L23" s="27">
        <f>'Прил.12 согаз'!L23+'Прил.12 альфа'!L23</f>
        <v>3307</v>
      </c>
      <c r="M23" s="27">
        <f>'Прил.12 согаз'!M23+'Прил.12 альфа'!M23</f>
        <v>6009</v>
      </c>
      <c r="N23" s="27">
        <f>'Прил.12 согаз'!N23+'Прил.12 альфа'!N23</f>
        <v>6257</v>
      </c>
      <c r="O23" s="27">
        <f>'Прил.12 согаз'!O23+'Прил.12 альфа'!O23</f>
        <v>4897</v>
      </c>
      <c r="P23" s="27">
        <f>'Прил.12 согаз'!P23+'Прил.12 альфа'!P23</f>
        <v>5943</v>
      </c>
      <c r="Q23" s="27">
        <f>'Прил.12 согаз'!Q23+'Прил.12 альфа'!Q23</f>
        <v>2475</v>
      </c>
      <c r="R23" s="27">
        <f>'Прил.12 согаз'!R23+'Прил.12 альфа'!R23</f>
        <v>5683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41816</v>
      </c>
      <c r="E24" s="27">
        <f t="shared" si="2"/>
        <v>20022</v>
      </c>
      <c r="F24" s="27">
        <f t="shared" si="3"/>
        <v>21794</v>
      </c>
      <c r="G24" s="27">
        <f>'Прил.12 согаз'!G24+'Прил.12 альфа'!G24</f>
        <v>151</v>
      </c>
      <c r="H24" s="27">
        <f>'Прил.12 согаз'!H24+'Прил.12 альфа'!H24</f>
        <v>154</v>
      </c>
      <c r="I24" s="27">
        <f>'Прил.12 согаз'!I24+'Прил.12 альфа'!I24</f>
        <v>763</v>
      </c>
      <c r="J24" s="27">
        <f>'Прил.12 согаз'!J24+'Прил.12 альфа'!J24</f>
        <v>702</v>
      </c>
      <c r="K24" s="27">
        <f>'Прил.12 согаз'!K24+'Прил.12 альфа'!K24</f>
        <v>3269</v>
      </c>
      <c r="L24" s="27">
        <f>'Прил.12 согаз'!L24+'Прил.12 альфа'!L24</f>
        <v>3195</v>
      </c>
      <c r="M24" s="27">
        <f>'Прил.12 согаз'!M24+'Прил.12 альфа'!M24</f>
        <v>8238</v>
      </c>
      <c r="N24" s="27">
        <f>'Прил.12 согаз'!N24+'Прил.12 альфа'!N24</f>
        <v>7311</v>
      </c>
      <c r="O24" s="27">
        <f>'Прил.12 согаз'!O24+'Прил.12 альфа'!O24</f>
        <v>5564</v>
      </c>
      <c r="P24" s="27">
        <f>'Прил.12 согаз'!P24+'Прил.12 альфа'!P24</f>
        <v>5995</v>
      </c>
      <c r="Q24" s="27">
        <f>'Прил.12 согаз'!Q24+'Прил.12 альфа'!Q24</f>
        <v>2037</v>
      </c>
      <c r="R24" s="27">
        <f>'Прил.12 согаз'!R24+'Прил.12 альфа'!R24</f>
        <v>4437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8871</v>
      </c>
      <c r="E25" s="27">
        <f t="shared" si="2"/>
        <v>4192</v>
      </c>
      <c r="F25" s="27">
        <f t="shared" si="3"/>
        <v>4679</v>
      </c>
      <c r="G25" s="27">
        <f>'Прил.12 согаз'!G25+'Прил.12 альфа'!G25</f>
        <v>19</v>
      </c>
      <c r="H25" s="27">
        <f>'Прил.12 согаз'!H25+'Прил.12 альфа'!H25</f>
        <v>22</v>
      </c>
      <c r="I25" s="27">
        <f>'Прил.12 согаз'!I25+'Прил.12 альфа'!I25</f>
        <v>122</v>
      </c>
      <c r="J25" s="27">
        <f>'Прил.12 согаз'!J25+'Прил.12 альфа'!J25</f>
        <v>138</v>
      </c>
      <c r="K25" s="27">
        <f>'Прил.12 согаз'!K25+'Прил.12 альфа'!K25</f>
        <v>731</v>
      </c>
      <c r="L25" s="27">
        <f>'Прил.12 согаз'!L25+'Прил.12 альфа'!L25</f>
        <v>681</v>
      </c>
      <c r="M25" s="27">
        <f>'Прил.12 согаз'!M25+'Прил.12 альфа'!M25</f>
        <v>1533</v>
      </c>
      <c r="N25" s="27">
        <f>'Прил.12 согаз'!N25+'Прил.12 альфа'!N25</f>
        <v>1292</v>
      </c>
      <c r="O25" s="27">
        <f>'Прил.12 согаз'!O25+'Прил.12 альфа'!O25</f>
        <v>1265</v>
      </c>
      <c r="P25" s="27">
        <f>'Прил.12 согаз'!P25+'Прил.12 альфа'!P25</f>
        <v>1342</v>
      </c>
      <c r="Q25" s="27">
        <f>'Прил.12 согаз'!Q25+'Прил.12 альфа'!Q25</f>
        <v>522</v>
      </c>
      <c r="R25" s="27">
        <f>'Прил.12 согаз'!R25+'Прил.12 альфа'!R25</f>
        <v>1204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58228</v>
      </c>
      <c r="E26" s="27">
        <f t="shared" si="2"/>
        <v>26932</v>
      </c>
      <c r="F26" s="27">
        <f t="shared" si="3"/>
        <v>31296</v>
      </c>
      <c r="G26" s="27">
        <f>'Прил.12 согаз'!G26+'Прил.12 альфа'!G26</f>
        <v>206</v>
      </c>
      <c r="H26" s="27">
        <f>'Прил.12 согаз'!H26+'Прил.12 альфа'!H26</f>
        <v>149</v>
      </c>
      <c r="I26" s="27">
        <f>'Прил.12 согаз'!I26+'Прил.12 альфа'!I26</f>
        <v>1035</v>
      </c>
      <c r="J26" s="27">
        <f>'Прил.12 согаз'!J26+'Прил.12 альфа'!J26</f>
        <v>896</v>
      </c>
      <c r="K26" s="27">
        <f>'Прил.12 согаз'!K26+'Прил.12 альфа'!K26</f>
        <v>4681</v>
      </c>
      <c r="L26" s="27">
        <f>'Прил.12 согаз'!L26+'Прил.12 альфа'!L26</f>
        <v>4381</v>
      </c>
      <c r="M26" s="27">
        <f>'Прил.12 согаз'!M26+'Прил.12 альфа'!M26</f>
        <v>10410</v>
      </c>
      <c r="N26" s="27">
        <f>'Прил.12 согаз'!N26+'Прил.12 альфа'!N26</f>
        <v>9749</v>
      </c>
      <c r="O26" s="27">
        <f>'Прил.12 согаз'!O26+'Прил.12 альфа'!O26</f>
        <v>7520</v>
      </c>
      <c r="P26" s="27">
        <f>'Прил.12 согаз'!P26+'Прил.12 альфа'!P26</f>
        <v>8805</v>
      </c>
      <c r="Q26" s="27">
        <f>'Прил.12 согаз'!Q26+'Прил.12 альфа'!Q26</f>
        <v>3080</v>
      </c>
      <c r="R26" s="27">
        <f>'Прил.12 согаз'!R26+'Прил.12 альфа'!R26</f>
        <v>7316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24659</v>
      </c>
      <c r="E27" s="27">
        <f t="shared" si="2"/>
        <v>11232</v>
      </c>
      <c r="F27" s="27">
        <f t="shared" si="3"/>
        <v>13427</v>
      </c>
      <c r="G27" s="27">
        <f>'Прил.12 согаз'!G27+'Прил.12 альфа'!G27</f>
        <v>98</v>
      </c>
      <c r="H27" s="27">
        <f>'Прил.12 согаз'!H27+'Прил.12 альфа'!H27</f>
        <v>102</v>
      </c>
      <c r="I27" s="27">
        <f>'Прил.12 согаз'!I27+'Прил.12 альфа'!I27</f>
        <v>485</v>
      </c>
      <c r="J27" s="27">
        <f>'Прил.12 согаз'!J27+'Прил.12 альфа'!J27</f>
        <v>433</v>
      </c>
      <c r="K27" s="27">
        <f>'Прил.12 согаз'!K27+'Прил.12 альфа'!K27</f>
        <v>2090</v>
      </c>
      <c r="L27" s="27">
        <f>'Прил.12 согаз'!L27+'Прил.12 альфа'!L27</f>
        <v>1986</v>
      </c>
      <c r="M27" s="27">
        <f>'Прил.12 согаз'!M27+'Прил.12 альфа'!M27</f>
        <v>4384</v>
      </c>
      <c r="N27" s="27">
        <f>'Прил.12 согаз'!N27+'Прил.12 альфа'!N27</f>
        <v>4580</v>
      </c>
      <c r="O27" s="27">
        <f>'Прил.12 согаз'!O27+'Прил.12 альфа'!O27</f>
        <v>3032</v>
      </c>
      <c r="P27" s="27">
        <f>'Прил.12 согаз'!P27+'Прил.12 альфа'!P27</f>
        <v>3592</v>
      </c>
      <c r="Q27" s="27">
        <f>'Прил.12 согаз'!Q27+'Прил.12 альфа'!Q27</f>
        <v>1143</v>
      </c>
      <c r="R27" s="27">
        <f>'Прил.12 согаз'!R27+'Прил.12 альфа'!R27</f>
        <v>2734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28887</v>
      </c>
      <c r="E28" s="27">
        <f t="shared" si="2"/>
        <v>13291</v>
      </c>
      <c r="F28" s="27">
        <f t="shared" si="3"/>
        <v>15596</v>
      </c>
      <c r="G28" s="27">
        <f>'Прил.12 согаз'!G28+'Прил.12 альфа'!G28</f>
        <v>140</v>
      </c>
      <c r="H28" s="27">
        <f>'Прил.12 согаз'!H28+'Прил.12 альфа'!H28</f>
        <v>94</v>
      </c>
      <c r="I28" s="27">
        <f>'Прил.12 согаз'!I28+'Прил.12 альфа'!I28</f>
        <v>692</v>
      </c>
      <c r="J28" s="27">
        <f>'Прил.12 согаз'!J28+'Прил.12 альфа'!J28</f>
        <v>682</v>
      </c>
      <c r="K28" s="27">
        <f>'Прил.12 согаз'!K28+'Прил.12 альфа'!K28</f>
        <v>2710</v>
      </c>
      <c r="L28" s="27">
        <f>'Прил.12 согаз'!L28+'Прил.12 альфа'!L28</f>
        <v>2617</v>
      </c>
      <c r="M28" s="27">
        <f>'Прил.12 согаз'!M28+'Прил.12 альфа'!M28</f>
        <v>5040</v>
      </c>
      <c r="N28" s="27">
        <f>'Прил.12 согаз'!N28+'Прил.12 альфа'!N28</f>
        <v>5759</v>
      </c>
      <c r="O28" s="27">
        <f>'Прил.12 согаз'!O28+'Прил.12 альфа'!O28</f>
        <v>3666</v>
      </c>
      <c r="P28" s="27">
        <f>'Прил.12 согаз'!P28+'Прил.12 альфа'!P28</f>
        <v>3997</v>
      </c>
      <c r="Q28" s="27">
        <f>'Прил.12 согаз'!Q28+'Прил.12 альфа'!Q28</f>
        <v>1043</v>
      </c>
      <c r="R28" s="27">
        <f>'Прил.12 согаз'!R28+'Прил.12 альфа'!R28</f>
        <v>2447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44657</v>
      </c>
      <c r="E29" s="27">
        <f t="shared" si="2"/>
        <v>19165</v>
      </c>
      <c r="F29" s="27">
        <f t="shared" si="3"/>
        <v>25492</v>
      </c>
      <c r="G29" s="27">
        <f>'Прил.12 согаз'!G29+'Прил.12 альфа'!G29</f>
        <v>258</v>
      </c>
      <c r="H29" s="27">
        <f>'Прил.12 согаз'!H29+'Прил.12 альфа'!H29</f>
        <v>264</v>
      </c>
      <c r="I29" s="27">
        <f>'Прил.12 согаз'!I29+'Прил.12 альфа'!I29</f>
        <v>1227</v>
      </c>
      <c r="J29" s="27">
        <f>'Прил.12 согаз'!J29+'Прил.12 альфа'!J29</f>
        <v>1287</v>
      </c>
      <c r="K29" s="27">
        <f>'Прил.12 согаз'!K29+'Прил.12 альфа'!K29</f>
        <v>4677</v>
      </c>
      <c r="L29" s="27">
        <f>'Прил.12 согаз'!L29+'Прил.12 альфа'!L29</f>
        <v>4572</v>
      </c>
      <c r="M29" s="27">
        <f>'Прил.12 согаз'!M29+'Прил.12 альфа'!M29</f>
        <v>6784</v>
      </c>
      <c r="N29" s="27">
        <f>'Прил.12 согаз'!N29+'Прил.12 альфа'!N29</f>
        <v>10171</v>
      </c>
      <c r="O29" s="27">
        <f>'Прил.12 согаз'!O29+'Прил.12 альфа'!O29</f>
        <v>4768</v>
      </c>
      <c r="P29" s="27">
        <f>'Прил.12 согаз'!P29+'Прил.12 альфа'!P29</f>
        <v>6155</v>
      </c>
      <c r="Q29" s="27">
        <f>'Прил.12 согаз'!Q29+'Прил.12 альфа'!Q29</f>
        <v>1451</v>
      </c>
      <c r="R29" s="27">
        <f>'Прил.12 согаз'!R29+'Прил.12 альфа'!R29</f>
        <v>3043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113669</v>
      </c>
      <c r="E30" s="27">
        <f t="shared" si="2"/>
        <v>50826</v>
      </c>
      <c r="F30" s="27">
        <f t="shared" si="3"/>
        <v>62843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26172</v>
      </c>
      <c r="N30" s="27">
        <f>'Прил.12 согаз'!N30+'Прил.12 альфа'!N30</f>
        <v>27073</v>
      </c>
      <c r="O30" s="27">
        <f>'Прил.12 согаз'!O30+'Прил.12 альфа'!O30</f>
        <v>17520</v>
      </c>
      <c r="P30" s="27">
        <f>'Прил.12 согаз'!P30+'Прил.12 альфа'!P30</f>
        <v>19784</v>
      </c>
      <c r="Q30" s="27">
        <f>'Прил.12 согаз'!Q30+'Прил.12 альфа'!Q30</f>
        <v>7134</v>
      </c>
      <c r="R30" s="27">
        <f>'Прил.12 согаз'!R30+'Прил.12 альфа'!R30</f>
        <v>15986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93662</v>
      </c>
      <c r="E31" s="27">
        <f t="shared" si="2"/>
        <v>41625</v>
      </c>
      <c r="F31" s="27">
        <f t="shared" si="3"/>
        <v>52037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21005</v>
      </c>
      <c r="N31" s="27">
        <f>'Прил.12 согаз'!N31+'Прил.12 альфа'!N31</f>
        <v>21394</v>
      </c>
      <c r="O31" s="27">
        <f>'Прил.12 согаз'!O31+'Прил.12 альфа'!O31</f>
        <v>14867</v>
      </c>
      <c r="P31" s="27">
        <f>'Прил.12 согаз'!P31+'Прил.12 альфа'!P31</f>
        <v>16873</v>
      </c>
      <c r="Q31" s="27">
        <f>'Прил.12 согаз'!Q31+'Прил.12 альфа'!Q31</f>
        <v>5753</v>
      </c>
      <c r="R31" s="27">
        <f>'Прил.12 согаз'!R31+'Прил.12 альфа'!R31</f>
        <v>13770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22044</v>
      </c>
      <c r="E32" s="27">
        <f t="shared" si="2"/>
        <v>11290</v>
      </c>
      <c r="F32" s="27">
        <f t="shared" si="3"/>
        <v>10754</v>
      </c>
      <c r="G32" s="27">
        <f>'Прил.12 согаз'!G32+'Прил.12 альфа'!G32</f>
        <v>414</v>
      </c>
      <c r="H32" s="27">
        <f>'Прил.12 согаз'!H32+'Прил.12 альфа'!H32</f>
        <v>373</v>
      </c>
      <c r="I32" s="27">
        <f>'Прил.12 согаз'!I32+'Прил.12 альфа'!I32</f>
        <v>2052</v>
      </c>
      <c r="J32" s="27">
        <f>'Прил.12 согаз'!J32+'Прил.12 альфа'!J32</f>
        <v>1997</v>
      </c>
      <c r="K32" s="27">
        <f>'Прил.12 согаз'!K32+'Прил.12 альфа'!K32</f>
        <v>8824</v>
      </c>
      <c r="L32" s="27">
        <f>'Прил.12 согаз'!L32+'Прил.12 альфа'!L32</f>
        <v>8384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16371</v>
      </c>
      <c r="E33" s="27">
        <f t="shared" si="2"/>
        <v>8562</v>
      </c>
      <c r="F33" s="27">
        <f t="shared" si="3"/>
        <v>7809</v>
      </c>
      <c r="G33" s="27">
        <f>'Прил.12 согаз'!G33+'Прил.12 альфа'!G33</f>
        <v>334</v>
      </c>
      <c r="H33" s="27">
        <f>'Прил.12 согаз'!H33+'Прил.12 альфа'!H33</f>
        <v>287</v>
      </c>
      <c r="I33" s="27">
        <f>'Прил.12 согаз'!I33+'Прил.12 альфа'!I33</f>
        <v>1413</v>
      </c>
      <c r="J33" s="27">
        <f>'Прил.12 согаз'!J33+'Прил.12 альфа'!J33</f>
        <v>1398</v>
      </c>
      <c r="K33" s="27">
        <f>'Прил.12 согаз'!K33+'Прил.12 альфа'!K33</f>
        <v>6815</v>
      </c>
      <c r="L33" s="27">
        <f>'Прил.12 согаз'!L33+'Прил.12 альфа'!L33</f>
        <v>6124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16492</v>
      </c>
      <c r="E34" s="27">
        <f t="shared" si="2"/>
        <v>8444</v>
      </c>
      <c r="F34" s="27">
        <f t="shared" si="3"/>
        <v>8048</v>
      </c>
      <c r="G34" s="27">
        <f>'Прил.12 согаз'!G34+'Прил.12 альфа'!G34</f>
        <v>321</v>
      </c>
      <c r="H34" s="27">
        <f>'Прил.12 согаз'!H34+'Прил.12 альфа'!H34</f>
        <v>320</v>
      </c>
      <c r="I34" s="27">
        <f>'Прил.12 согаз'!I34+'Прил.12 альфа'!I34</f>
        <v>1509</v>
      </c>
      <c r="J34" s="27">
        <f>'Прил.12 согаз'!J34+'Прил.12 альфа'!J34</f>
        <v>1529</v>
      </c>
      <c r="K34" s="27">
        <f>'Прил.12 согаз'!K34+'Прил.12 альфа'!K34</f>
        <v>6614</v>
      </c>
      <c r="L34" s="27">
        <f>'Прил.12 согаз'!L34+'Прил.12 альфа'!L34</f>
        <v>6199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17096</v>
      </c>
      <c r="E35" s="63">
        <f t="shared" si="2"/>
        <v>7649</v>
      </c>
      <c r="F35" s="63">
        <f t="shared" si="3"/>
        <v>9447</v>
      </c>
      <c r="G35" s="63">
        <f>'Прил.12 согаз'!G35+'Прил.12 альфа'!G35</f>
        <v>48</v>
      </c>
      <c r="H35" s="63">
        <f>'Прил.12 согаз'!H35+'Прил.12 альфа'!H35</f>
        <v>43</v>
      </c>
      <c r="I35" s="63">
        <f>'Прил.12 согаз'!I35+'Прил.12 альфа'!I35</f>
        <v>221</v>
      </c>
      <c r="J35" s="63">
        <f>'Прил.12 согаз'!J35+'Прил.12 альфа'!J35</f>
        <v>219</v>
      </c>
      <c r="K35" s="63">
        <f>'Прил.12 согаз'!K35+'Прил.12 альфа'!K35</f>
        <v>886</v>
      </c>
      <c r="L35" s="63">
        <f>'Прил.12 согаз'!L35+'Прил.12 альфа'!L35</f>
        <v>821</v>
      </c>
      <c r="M35" s="63">
        <f>'Прил.12 согаз'!M35+'Прил.12 альфа'!M35</f>
        <v>2385</v>
      </c>
      <c r="N35" s="63">
        <f>'Прил.12 согаз'!N35+'Прил.12 альфа'!N35</f>
        <v>3695</v>
      </c>
      <c r="O35" s="63">
        <f>'Прил.12 согаз'!O35+'Прил.12 альфа'!O35</f>
        <v>3007</v>
      </c>
      <c r="P35" s="63">
        <f>'Прил.12 согаз'!P35+'Прил.12 альфа'!P35</f>
        <v>3184</v>
      </c>
      <c r="Q35" s="63">
        <f>'Прил.12 согаз'!Q35+'Прил.12 альфа'!Q35</f>
        <v>1102</v>
      </c>
      <c r="R35" s="63">
        <f>'Прил.12 согаз'!R35+'Прил.12 альфа'!R35</f>
        <v>1485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15898</v>
      </c>
      <c r="E36" s="27">
        <f t="shared" si="2"/>
        <v>7553</v>
      </c>
      <c r="F36" s="27">
        <f t="shared" si="3"/>
        <v>8345</v>
      </c>
      <c r="G36" s="27">
        <f>'Прил.12 согаз'!G36+'Прил.12 альфа'!G36</f>
        <v>52</v>
      </c>
      <c r="H36" s="27">
        <f>'Прил.12 согаз'!H36+'Прил.12 альфа'!H36</f>
        <v>44</v>
      </c>
      <c r="I36" s="27">
        <f>'Прил.12 согаз'!I36+'Прил.12 альфа'!I36</f>
        <v>246</v>
      </c>
      <c r="J36" s="27">
        <f>'Прил.12 согаз'!J36+'Прил.12 альфа'!J36</f>
        <v>223</v>
      </c>
      <c r="K36" s="27">
        <f>'Прил.12 согаз'!K36+'Прил.12 альфа'!K36</f>
        <v>1360</v>
      </c>
      <c r="L36" s="27">
        <f>'Прил.12 согаз'!L36+'Прил.12 альфа'!L36</f>
        <v>1169</v>
      </c>
      <c r="M36" s="27">
        <f>'Прил.12 согаз'!M36+'Прил.12 альфа'!M36</f>
        <v>2838</v>
      </c>
      <c r="N36" s="27">
        <f>'Прил.12 согаз'!N36+'Прил.12 альфа'!N36</f>
        <v>2697</v>
      </c>
      <c r="O36" s="27">
        <f>'Прил.12 согаз'!O36+'Прил.12 альфа'!O36</f>
        <v>2194</v>
      </c>
      <c r="P36" s="27">
        <f>'Прил.12 согаз'!P36+'Прил.12 альфа'!P36</f>
        <v>2357</v>
      </c>
      <c r="Q36" s="27">
        <f>'Прил.12 согаз'!Q36+'Прил.12 альфа'!Q36</f>
        <v>863</v>
      </c>
      <c r="R36" s="27">
        <f>'Прил.12 согаз'!R36+'Прил.12 альфа'!R36</f>
        <v>1855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32480</v>
      </c>
      <c r="E37" s="66">
        <f t="shared" si="2"/>
        <v>14588</v>
      </c>
      <c r="F37" s="66">
        <f t="shared" si="3"/>
        <v>17892</v>
      </c>
      <c r="G37" s="66">
        <f>'Прил.12 согаз'!G37+'Прил.12 альфа'!G37</f>
        <v>203</v>
      </c>
      <c r="H37" s="66">
        <f>'Прил.12 согаз'!H37+'Прил.12 альфа'!H37</f>
        <v>159</v>
      </c>
      <c r="I37" s="66">
        <f>'Прил.12 согаз'!I37+'Прил.12 альфа'!I37</f>
        <v>998</v>
      </c>
      <c r="J37" s="66">
        <f>'Прил.12 согаз'!J37+'Прил.12 альфа'!J37</f>
        <v>935</v>
      </c>
      <c r="K37" s="66">
        <f>'Прил.12 согаз'!K37+'Прил.12 альфа'!K37</f>
        <v>3826</v>
      </c>
      <c r="L37" s="66">
        <f>'Прил.12 согаз'!L37+'Прил.12 альфа'!L37</f>
        <v>3586</v>
      </c>
      <c r="M37" s="66">
        <f>'Прил.12 согаз'!M37+'Прил.12 альфа'!M37</f>
        <v>5234</v>
      </c>
      <c r="N37" s="66">
        <f>'Прил.12 согаз'!N37+'Прил.12 альфа'!N37</f>
        <v>7248</v>
      </c>
      <c r="O37" s="66">
        <f>'Прил.12 согаз'!O37+'Прил.12 альфа'!O37</f>
        <v>3430</v>
      </c>
      <c r="P37" s="66">
        <f>'Прил.12 согаз'!P37+'Прил.12 альфа'!P37</f>
        <v>4148</v>
      </c>
      <c r="Q37" s="66">
        <f>'Прил.12 согаз'!Q37+'Прил.12 альфа'!Q37</f>
        <v>897</v>
      </c>
      <c r="R37" s="66">
        <f>'Прил.12 согаз'!R37+'Прил.12 альфа'!R37</f>
        <v>1816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5716</v>
      </c>
      <c r="E38" s="27">
        <f t="shared" si="2"/>
        <v>2133</v>
      </c>
      <c r="F38" s="27">
        <f t="shared" si="3"/>
        <v>3583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888</v>
      </c>
      <c r="N38" s="27">
        <f>'Прил.12 согаз'!N38+'Прил.12 альфа'!N38</f>
        <v>1060</v>
      </c>
      <c r="O38" s="27">
        <f>'Прил.12 согаз'!O38+'Прил.12 альфа'!O38</f>
        <v>812</v>
      </c>
      <c r="P38" s="27">
        <f>'Прил.12 согаз'!P38+'Прил.12 альфа'!P38</f>
        <v>1442</v>
      </c>
      <c r="Q38" s="27">
        <f>'Прил.12 согаз'!Q38+'Прил.12 альфа'!Q38</f>
        <v>433</v>
      </c>
      <c r="R38" s="27">
        <f>'Прил.12 согаз'!R38+'Прил.12 альфа'!R38</f>
        <v>1081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2899</v>
      </c>
      <c r="E39" s="27">
        <f t="shared" si="2"/>
        <v>1733</v>
      </c>
      <c r="F39" s="27">
        <f t="shared" si="3"/>
        <v>1166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182</v>
      </c>
      <c r="N39" s="27">
        <f>'Прил.12 согаз'!N39+'Прил.12 альфа'!N39</f>
        <v>413</v>
      </c>
      <c r="O39" s="27">
        <f>'Прил.12 согаз'!O39+'Прил.12 альфа'!O39</f>
        <v>1202</v>
      </c>
      <c r="P39" s="27">
        <f>'Прил.12 согаз'!P39+'Прил.12 альфа'!P39</f>
        <v>544</v>
      </c>
      <c r="Q39" s="27">
        <f>'Прил.12 согаз'!Q39+'Прил.12 альфа'!Q39</f>
        <v>349</v>
      </c>
      <c r="R39" s="27">
        <f>'Прил.12 согаз'!R39+'Прил.12 альфа'!R39</f>
        <v>209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5192</v>
      </c>
      <c r="E40" s="27">
        <f t="shared" si="2"/>
        <v>2450</v>
      </c>
      <c r="F40" s="27">
        <f t="shared" si="3"/>
        <v>2742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1123</v>
      </c>
      <c r="N40" s="27">
        <f>'Прил.12 согаз'!N40+'Прил.12 альфа'!N40</f>
        <v>798</v>
      </c>
      <c r="O40" s="27">
        <f>'Прил.12 согаз'!O40+'Прил.12 альфа'!O40</f>
        <v>1031</v>
      </c>
      <c r="P40" s="27">
        <f>'Прил.12 согаз'!P40+'Прил.12 альфа'!P40</f>
        <v>1136</v>
      </c>
      <c r="Q40" s="27">
        <f>'Прил.12 согаз'!Q40+'Прил.12 альфа'!Q40</f>
        <v>296</v>
      </c>
      <c r="R40" s="27">
        <f>'Прил.12 согаз'!R40+'Прил.12 альфа'!R40</f>
        <v>808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5840</v>
      </c>
      <c r="E41" s="27">
        <f t="shared" si="2"/>
        <v>3273</v>
      </c>
      <c r="F41" s="27">
        <f t="shared" si="3"/>
        <v>2567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1527</v>
      </c>
      <c r="N41" s="27">
        <f>'Прил.12 согаз'!N41+'Прил.12 альфа'!N41</f>
        <v>897</v>
      </c>
      <c r="O41" s="27">
        <f>'Прил.12 согаз'!O41+'Прил.12 альфа'!O41</f>
        <v>1314</v>
      </c>
      <c r="P41" s="27">
        <f>'Прил.12 согаз'!P41+'Прил.12 альфа'!P41</f>
        <v>1036</v>
      </c>
      <c r="Q41" s="27">
        <f>'Прил.12 согаз'!Q41+'Прил.12 альфа'!Q41</f>
        <v>432</v>
      </c>
      <c r="R41" s="27">
        <f>'Прил.12 согаз'!R41+'Прил.12 альфа'!R41</f>
        <v>634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7500</v>
      </c>
      <c r="E43" s="27">
        <f t="shared" si="2"/>
        <v>4875</v>
      </c>
      <c r="F43" s="27">
        <f t="shared" si="3"/>
        <v>2625</v>
      </c>
      <c r="G43" s="27">
        <f>'Прил.12 согаз'!G43+'Прил.12 альфа'!G43</f>
        <v>15</v>
      </c>
      <c r="H43" s="27">
        <f>'Прил.12 согаз'!H43+'Прил.12 альфа'!H43</f>
        <v>17</v>
      </c>
      <c r="I43" s="27">
        <f>'Прил.12 согаз'!I43+'Прил.12 альфа'!I43</f>
        <v>36</v>
      </c>
      <c r="J43" s="27">
        <f>'Прил.12 согаз'!J43+'Прил.12 альфа'!J43</f>
        <v>40</v>
      </c>
      <c r="K43" s="27">
        <f>'Прил.12 согаз'!K43+'Прил.12 альфа'!K43</f>
        <v>173</v>
      </c>
      <c r="L43" s="27">
        <f>'Прил.12 согаз'!L43+'Прил.12 альфа'!L43</f>
        <v>185</v>
      </c>
      <c r="M43" s="27">
        <f>'Прил.12 согаз'!M43+'Прил.12 альфа'!M43</f>
        <v>3314</v>
      </c>
      <c r="N43" s="27">
        <f>'Прил.12 согаз'!N43+'Прил.12 альфа'!N43</f>
        <v>1886</v>
      </c>
      <c r="O43" s="27">
        <f>'Прил.12 согаз'!O43+'Прил.12 альфа'!O43</f>
        <v>1232</v>
      </c>
      <c r="P43" s="27">
        <f>'Прил.12 согаз'!P43+'Прил.12 альфа'!P43</f>
        <v>332</v>
      </c>
      <c r="Q43" s="27">
        <f>'Прил.12 согаз'!Q43+'Прил.12 альфа'!Q43</f>
        <v>105</v>
      </c>
      <c r="R43" s="27">
        <f>'Прил.12 согаз'!R43+'Прил.12 альфа'!R43</f>
        <v>165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678635</v>
      </c>
      <c r="E44" s="21">
        <f>G44+I44+K44+O44+Q44+M44</f>
        <v>313477</v>
      </c>
      <c r="F44" s="21">
        <f>H44+J44+L44+P44+R44+N44</f>
        <v>365158</v>
      </c>
      <c r="G44" s="21">
        <f t="shared" ref="G44:R44" si="5">SUM(G45:G48)</f>
        <v>2616</v>
      </c>
      <c r="H44" s="21">
        <f t="shared" si="5"/>
        <v>2407</v>
      </c>
      <c r="I44" s="21">
        <f t="shared" si="5"/>
        <v>12875</v>
      </c>
      <c r="J44" s="21">
        <f t="shared" si="5"/>
        <v>12489</v>
      </c>
      <c r="K44" s="21">
        <f t="shared" si="5"/>
        <v>56491</v>
      </c>
      <c r="L44" s="21">
        <f t="shared" si="5"/>
        <v>53134</v>
      </c>
      <c r="M44" s="21">
        <f t="shared" si="5"/>
        <v>121973</v>
      </c>
      <c r="N44" s="21">
        <f t="shared" si="5"/>
        <v>126080</v>
      </c>
      <c r="O44" s="21">
        <f t="shared" si="5"/>
        <v>86738</v>
      </c>
      <c r="P44" s="21">
        <f t="shared" si="5"/>
        <v>97512</v>
      </c>
      <c r="Q44" s="21">
        <f t="shared" si="5"/>
        <v>32784</v>
      </c>
      <c r="R44" s="21">
        <f t="shared" si="5"/>
        <v>73536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621259</v>
      </c>
      <c r="E45" s="27">
        <f t="shared" ref="E45:E48" si="6">G45+I45+K45+O45+Q45+M45</f>
        <v>287452</v>
      </c>
      <c r="F45" s="27">
        <f t="shared" ref="F45:F48" si="7">H45+J45+L45+P45+R45+N45</f>
        <v>333807</v>
      </c>
      <c r="G45" s="26">
        <f>'Прил.12 согаз'!G45+'Прил.12 альфа'!G45</f>
        <v>2327</v>
      </c>
      <c r="H45" s="26">
        <f>'Прил.12 согаз'!H45+'Прил.12 альфа'!H45</f>
        <v>2176</v>
      </c>
      <c r="I45" s="26">
        <f>'Прил.12 согаз'!I45+'Прил.12 альфа'!I45</f>
        <v>11427</v>
      </c>
      <c r="J45" s="26">
        <f>'Прил.12 согаз'!J45+'Прил.12 альфа'!J45</f>
        <v>11133</v>
      </c>
      <c r="K45" s="26">
        <f>'Прил.12 согаз'!K45+'Прил.12 альфа'!K45</f>
        <v>50246</v>
      </c>
      <c r="L45" s="26">
        <f>'Прил.12 согаз'!L45+'Прил.12 альфа'!L45</f>
        <v>47366</v>
      </c>
      <c r="M45" s="26">
        <f>'Прил.12 согаз'!M45+'Прил.12 альфа'!M45</f>
        <v>112360</v>
      </c>
      <c r="N45" s="26">
        <f>'Прил.12 согаз'!N45+'Прил.12 альфа'!N45</f>
        <v>113712</v>
      </c>
      <c r="O45" s="26">
        <f>'Прил.12 согаз'!O45+'Прил.12 альфа'!O45</f>
        <v>80267</v>
      </c>
      <c r="P45" s="26">
        <f>'Прил.12 согаз'!P45+'Прил.12 альфа'!P45</f>
        <v>89883</v>
      </c>
      <c r="Q45" s="26">
        <f>'Прил.12 согаз'!Q45+'Прил.12 альфа'!Q45</f>
        <v>30825</v>
      </c>
      <c r="R45" s="26">
        <f>'Прил.12 согаз'!R45+'Прил.12 альфа'!R45</f>
        <v>69537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15887</v>
      </c>
      <c r="E46" s="27">
        <f t="shared" si="6"/>
        <v>7512</v>
      </c>
      <c r="F46" s="27">
        <f t="shared" si="7"/>
        <v>8375</v>
      </c>
      <c r="G46" s="26">
        <f>'Прил.12 согаз'!G46+'Прил.12 альфа'!G46</f>
        <v>52</v>
      </c>
      <c r="H46" s="26">
        <f>'Прил.12 согаз'!H46+'Прил.12 альфа'!H46</f>
        <v>45</v>
      </c>
      <c r="I46" s="26">
        <f>'Прил.12 согаз'!I46+'Прил.12 альфа'!I46</f>
        <v>244</v>
      </c>
      <c r="J46" s="26">
        <f>'Прил.12 согаз'!J46+'Прил.12 альфа'!J46</f>
        <v>223</v>
      </c>
      <c r="K46" s="26">
        <f>'Прил.12 согаз'!K46+'Прил.12 альфа'!K46</f>
        <v>1394</v>
      </c>
      <c r="L46" s="26">
        <f>'Прил.12 согаз'!L46+'Прил.12 альфа'!L46</f>
        <v>1207</v>
      </c>
      <c r="M46" s="26">
        <f>'Прил.12 согаз'!M46+'Прил.12 альфа'!M46</f>
        <v>2810</v>
      </c>
      <c r="N46" s="26">
        <f>'Прил.12 согаз'!N46+'Прил.12 альфа'!N46</f>
        <v>2707</v>
      </c>
      <c r="O46" s="26">
        <f>'Прил.12 согаз'!O46+'Прил.12 альфа'!O46</f>
        <v>2157</v>
      </c>
      <c r="P46" s="26">
        <f>'Прил.12 согаз'!P46+'Прил.12 альфа'!P46</f>
        <v>2348</v>
      </c>
      <c r="Q46" s="26">
        <f>'Прил.12 согаз'!Q46+'Прил.12 альфа'!Q46</f>
        <v>855</v>
      </c>
      <c r="R46" s="26">
        <f>'Прил.12 согаз'!R46+'Прил.12 альфа'!R46</f>
        <v>1845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34964</v>
      </c>
      <c r="E47" s="66">
        <f t="shared" si="6"/>
        <v>15629</v>
      </c>
      <c r="F47" s="66">
        <f t="shared" si="7"/>
        <v>19335</v>
      </c>
      <c r="G47" s="66">
        <f>'Прил.12 согаз'!G47+'Прил.12 альфа'!G47</f>
        <v>204</v>
      </c>
      <c r="H47" s="66">
        <f>'Прил.12 согаз'!H47+'Прил.12 альфа'!H47</f>
        <v>162</v>
      </c>
      <c r="I47" s="66">
        <f>'Прил.12 согаз'!I47+'Прил.12 альфа'!I47</f>
        <v>1027</v>
      </c>
      <c r="J47" s="66">
        <f>'Прил.12 согаз'!J47+'Прил.12 альфа'!J47</f>
        <v>966</v>
      </c>
      <c r="K47" s="66">
        <f>'Прил.12 согаз'!K47+'Прил.12 альфа'!K47</f>
        <v>4074</v>
      </c>
      <c r="L47" s="66">
        <f>'Прил.12 согаз'!L47+'Прил.12 альфа'!L47</f>
        <v>3852</v>
      </c>
      <c r="M47" s="66">
        <f>'Прил.12 согаз'!M47+'Прил.12 альфа'!M47</f>
        <v>5821</v>
      </c>
      <c r="N47" s="66">
        <f>'Прил.12 согаз'!N47+'Прил.12 альфа'!N47</f>
        <v>8114</v>
      </c>
      <c r="O47" s="66">
        <f>'Прил.12 согаз'!O47+'Прил.12 альфа'!O47</f>
        <v>3576</v>
      </c>
      <c r="P47" s="66">
        <f>'Прил.12 согаз'!P47+'Прил.12 альфа'!P47</f>
        <v>4346</v>
      </c>
      <c r="Q47" s="66">
        <f>'Прил.12 согаз'!Q47+'Прил.12 альфа'!Q47</f>
        <v>927</v>
      </c>
      <c r="R47" s="66">
        <f>'Прил.12 согаз'!R47+'Прил.12 альфа'!R47</f>
        <v>1895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6525</v>
      </c>
      <c r="E48" s="63">
        <f t="shared" si="6"/>
        <v>2884</v>
      </c>
      <c r="F48" s="63">
        <f t="shared" si="7"/>
        <v>3641</v>
      </c>
      <c r="G48" s="62">
        <f>'Прил.12 согаз'!G48+'Прил.12 альфа'!G48</f>
        <v>33</v>
      </c>
      <c r="H48" s="62">
        <f>'Прил.12 согаз'!H48+'Прил.12 альфа'!H48</f>
        <v>24</v>
      </c>
      <c r="I48" s="62">
        <f>'Прил.12 согаз'!I48+'Прил.12 альфа'!I48</f>
        <v>177</v>
      </c>
      <c r="J48" s="62">
        <f>'Прил.12 согаз'!J48+'Прил.12 альфа'!J48</f>
        <v>167</v>
      </c>
      <c r="K48" s="62">
        <f>'Прил.12 согаз'!K48+'Прил.12 альфа'!K48</f>
        <v>777</v>
      </c>
      <c r="L48" s="62">
        <f>'Прил.12 согаз'!L48+'Прил.12 альфа'!L48</f>
        <v>709</v>
      </c>
      <c r="M48" s="62">
        <f>'Прил.12 согаз'!M48+'Прил.12 альфа'!M48</f>
        <v>982</v>
      </c>
      <c r="N48" s="62">
        <f>'Прил.12 согаз'!N48+'Прил.12 альфа'!N48</f>
        <v>1547</v>
      </c>
      <c r="O48" s="62">
        <f>'Прил.12 согаз'!O48+'Прил.12 альфа'!O48</f>
        <v>738</v>
      </c>
      <c r="P48" s="62">
        <f>'Прил.12 согаз'!P48+'Прил.12 альфа'!P48</f>
        <v>935</v>
      </c>
      <c r="Q48" s="62">
        <f>'Прил.12 согаз'!Q48+'Прил.12 альфа'!Q48</f>
        <v>177</v>
      </c>
      <c r="R48" s="62">
        <f>'Прил.12 согаз'!R48+'Прил.12 альфа'!R48</f>
        <v>259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7"/>
      <c r="F53" s="77"/>
      <c r="G53" s="70"/>
      <c r="H53" s="70"/>
      <c r="I53" s="70"/>
      <c r="J53" s="70"/>
      <c r="K53" s="70"/>
      <c r="L53" s="70"/>
      <c r="M53" s="70"/>
      <c r="N53" s="70"/>
      <c r="O53" s="70"/>
    </row>
    <row r="54" spans="1:18" s="35" customFormat="1" ht="13.5" customHeight="1">
      <c r="E54" s="68" t="s">
        <v>44</v>
      </c>
      <c r="F54" s="68"/>
      <c r="G54" s="69" t="s">
        <v>45</v>
      </c>
      <c r="H54" s="69"/>
      <c r="I54" s="69"/>
      <c r="J54" s="69"/>
      <c r="K54" s="69"/>
      <c r="L54" s="69"/>
      <c r="M54" s="69"/>
      <c r="N54" s="69"/>
      <c r="O54" s="6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0"/>
      <c r="B56" s="70"/>
      <c r="C56" s="70"/>
      <c r="D56" s="70"/>
      <c r="E56" s="77"/>
      <c r="F56" s="77"/>
      <c r="G56" s="70"/>
      <c r="H56" s="70"/>
      <c r="I56" s="70"/>
      <c r="J56" s="70"/>
      <c r="K56" s="70"/>
      <c r="L56" s="70"/>
      <c r="M56" s="70"/>
      <c r="N56" s="70"/>
      <c r="O56" s="70"/>
    </row>
    <row r="57" spans="1:18" s="36" customFormat="1" ht="12">
      <c r="A57" s="69" t="s">
        <v>47</v>
      </c>
      <c r="B57" s="69"/>
      <c r="C57" s="69"/>
      <c r="D57" s="69"/>
      <c r="E57" s="68" t="s">
        <v>44</v>
      </c>
      <c r="F57" s="68"/>
      <c r="G57" s="69" t="s">
        <v>45</v>
      </c>
      <c r="H57" s="69"/>
      <c r="I57" s="69"/>
      <c r="J57" s="69"/>
      <c r="K57" s="69"/>
      <c r="L57" s="69"/>
      <c r="M57" s="69"/>
      <c r="N57" s="69"/>
      <c r="O57" s="69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6" t="s">
        <v>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18" s="9" customFormat="1" ht="39" customHeight="1">
      <c r="A9" s="87" t="s">
        <v>6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spans="1:18" s="9" customFormat="1" ht="20.25">
      <c r="F10" s="10" t="s">
        <v>7</v>
      </c>
      <c r="G10" s="99" t="s">
        <v>125</v>
      </c>
      <c r="H10" s="99"/>
      <c r="I10" s="99"/>
      <c r="J10" s="9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8" t="s">
        <v>71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8" s="13" customFormat="1" ht="15.75">
      <c r="D13" s="89" t="s">
        <v>8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0" t="s">
        <v>9</v>
      </c>
      <c r="B15" s="83" t="s">
        <v>48</v>
      </c>
      <c r="C15" s="90" t="s">
        <v>10</v>
      </c>
      <c r="D15" s="90" t="s">
        <v>11</v>
      </c>
      <c r="E15" s="71" t="s">
        <v>12</v>
      </c>
      <c r="F15" s="72"/>
      <c r="G15" s="93" t="s">
        <v>13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</row>
    <row r="16" spans="1:18" s="14" customFormat="1" ht="35.25" customHeight="1">
      <c r="A16" s="91"/>
      <c r="B16" s="84"/>
      <c r="C16" s="91"/>
      <c r="D16" s="91"/>
      <c r="E16" s="73"/>
      <c r="F16" s="74"/>
      <c r="G16" s="78" t="s">
        <v>14</v>
      </c>
      <c r="H16" s="79"/>
      <c r="I16" s="79"/>
      <c r="J16" s="79"/>
      <c r="K16" s="79"/>
      <c r="L16" s="80"/>
      <c r="M16" s="78" t="s">
        <v>15</v>
      </c>
      <c r="N16" s="79"/>
      <c r="O16" s="79"/>
      <c r="P16" s="80"/>
      <c r="Q16" s="81" t="s">
        <v>16</v>
      </c>
      <c r="R16" s="82"/>
    </row>
    <row r="17" spans="1:22" s="14" customFormat="1" ht="31.5" customHeight="1">
      <c r="A17" s="91"/>
      <c r="B17" s="84"/>
      <c r="C17" s="91"/>
      <c r="D17" s="91"/>
      <c r="E17" s="75"/>
      <c r="F17" s="76"/>
      <c r="G17" s="81" t="s">
        <v>17</v>
      </c>
      <c r="H17" s="82"/>
      <c r="I17" s="81" t="s">
        <v>18</v>
      </c>
      <c r="J17" s="82"/>
      <c r="K17" s="81" t="s">
        <v>19</v>
      </c>
      <c r="L17" s="82"/>
      <c r="M17" s="97" t="s">
        <v>123</v>
      </c>
      <c r="N17" s="98" t="s">
        <v>113</v>
      </c>
      <c r="O17" s="97" t="s">
        <v>122</v>
      </c>
      <c r="P17" s="98" t="s">
        <v>113</v>
      </c>
      <c r="Q17" s="15" t="s">
        <v>114</v>
      </c>
      <c r="R17" s="15" t="s">
        <v>115</v>
      </c>
    </row>
    <row r="18" spans="1:22" s="14" customFormat="1">
      <c r="A18" s="92"/>
      <c r="B18" s="85"/>
      <c r="C18" s="92"/>
      <c r="D18" s="92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418213</v>
      </c>
      <c r="E20" s="21">
        <f>G20+I20+K20+O20+Q20+M20</f>
        <v>194182</v>
      </c>
      <c r="F20" s="21">
        <f>H20+J20+L20+P20+R20+N20</f>
        <v>224031</v>
      </c>
      <c r="G20" s="21">
        <f t="shared" ref="G20:R20" si="1">SUM(G21:G43)</f>
        <v>1688</v>
      </c>
      <c r="H20" s="21">
        <f t="shared" si="1"/>
        <v>1574</v>
      </c>
      <c r="I20" s="21">
        <f t="shared" si="1"/>
        <v>8058</v>
      </c>
      <c r="J20" s="21">
        <f t="shared" si="1"/>
        <v>7872</v>
      </c>
      <c r="K20" s="21">
        <f t="shared" si="1"/>
        <v>34115</v>
      </c>
      <c r="L20" s="21">
        <f t="shared" si="1"/>
        <v>32114</v>
      </c>
      <c r="M20" s="21">
        <f t="shared" si="1"/>
        <v>74654</v>
      </c>
      <c r="N20" s="21">
        <f t="shared" si="1"/>
        <v>76964</v>
      </c>
      <c r="O20" s="21">
        <f t="shared" si="1"/>
        <v>55182</v>
      </c>
      <c r="P20" s="21">
        <f t="shared" si="1"/>
        <v>61065</v>
      </c>
      <c r="Q20" s="21">
        <f t="shared" si="1"/>
        <v>20485</v>
      </c>
      <c r="R20" s="21">
        <f t="shared" si="1"/>
        <v>44442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1253</v>
      </c>
      <c r="E21" s="27">
        <f>G21+I21+K21+O21+Q21+M21</f>
        <v>357</v>
      </c>
      <c r="F21" s="27">
        <f>H21+J21+L21+P21+R21+N21</f>
        <v>896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151</v>
      </c>
      <c r="N21" s="27">
        <v>426</v>
      </c>
      <c r="O21" s="27">
        <v>153</v>
      </c>
      <c r="P21" s="27">
        <v>406</v>
      </c>
      <c r="Q21" s="27">
        <v>53</v>
      </c>
      <c r="R21" s="27">
        <v>64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45954</v>
      </c>
      <c r="E22" s="27">
        <f t="shared" ref="E22:E43" si="2">G22+I22+K22+O22+Q22+M22</f>
        <v>22222</v>
      </c>
      <c r="F22" s="27">
        <f t="shared" ref="F22:F43" si="3">H22+J22+L22+P22+R22+N22</f>
        <v>23732</v>
      </c>
      <c r="G22" s="27">
        <v>228</v>
      </c>
      <c r="H22" s="27">
        <v>236</v>
      </c>
      <c r="I22" s="27">
        <v>1099</v>
      </c>
      <c r="J22" s="27">
        <v>1038</v>
      </c>
      <c r="K22" s="27">
        <v>3559</v>
      </c>
      <c r="L22" s="27">
        <v>3474</v>
      </c>
      <c r="M22" s="27">
        <v>9039</v>
      </c>
      <c r="N22" s="27">
        <v>8187</v>
      </c>
      <c r="O22" s="27">
        <v>6257</v>
      </c>
      <c r="P22" s="27">
        <v>6502</v>
      </c>
      <c r="Q22" s="27">
        <v>2040</v>
      </c>
      <c r="R22" s="27">
        <v>4295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1949</v>
      </c>
      <c r="E23" s="27">
        <f t="shared" si="2"/>
        <v>996</v>
      </c>
      <c r="F23" s="27">
        <f t="shared" si="3"/>
        <v>953</v>
      </c>
      <c r="G23" s="27">
        <v>2</v>
      </c>
      <c r="H23" s="27">
        <v>4</v>
      </c>
      <c r="I23" s="27">
        <v>11</v>
      </c>
      <c r="J23" s="27">
        <v>10</v>
      </c>
      <c r="K23" s="27">
        <v>108</v>
      </c>
      <c r="L23" s="27">
        <v>76</v>
      </c>
      <c r="M23" s="27">
        <v>387</v>
      </c>
      <c r="N23" s="27">
        <v>293</v>
      </c>
      <c r="O23" s="27">
        <v>367</v>
      </c>
      <c r="P23" s="27">
        <v>365</v>
      </c>
      <c r="Q23" s="27">
        <v>121</v>
      </c>
      <c r="R23" s="27">
        <v>205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35346</v>
      </c>
      <c r="E24" s="27">
        <f t="shared" si="2"/>
        <v>16819</v>
      </c>
      <c r="F24" s="27">
        <f t="shared" si="3"/>
        <v>18527</v>
      </c>
      <c r="G24" s="27">
        <v>128</v>
      </c>
      <c r="H24" s="27">
        <v>129</v>
      </c>
      <c r="I24" s="27">
        <v>621</v>
      </c>
      <c r="J24" s="27">
        <v>580</v>
      </c>
      <c r="K24" s="27">
        <v>2645</v>
      </c>
      <c r="L24" s="27">
        <v>2600</v>
      </c>
      <c r="M24" s="27">
        <v>6893</v>
      </c>
      <c r="N24" s="27">
        <v>5982</v>
      </c>
      <c r="O24" s="27">
        <v>4661</v>
      </c>
      <c r="P24" s="27">
        <v>5125</v>
      </c>
      <c r="Q24" s="27">
        <v>1871</v>
      </c>
      <c r="R24" s="27">
        <v>4111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756</v>
      </c>
      <c r="E25" s="27">
        <f t="shared" si="2"/>
        <v>441</v>
      </c>
      <c r="F25" s="27">
        <f t="shared" si="3"/>
        <v>315</v>
      </c>
      <c r="G25" s="27">
        <v>0</v>
      </c>
      <c r="H25" s="27">
        <v>0</v>
      </c>
      <c r="I25" s="27">
        <v>4</v>
      </c>
      <c r="J25" s="27">
        <v>6</v>
      </c>
      <c r="K25" s="27">
        <v>36</v>
      </c>
      <c r="L25" s="27">
        <v>30</v>
      </c>
      <c r="M25" s="27">
        <v>162</v>
      </c>
      <c r="N25" s="27">
        <v>83</v>
      </c>
      <c r="O25" s="27">
        <v>182</v>
      </c>
      <c r="P25" s="27">
        <v>121</v>
      </c>
      <c r="Q25" s="27">
        <v>57</v>
      </c>
      <c r="R25" s="27">
        <v>75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16561</v>
      </c>
      <c r="E26" s="27">
        <f t="shared" si="2"/>
        <v>8058</v>
      </c>
      <c r="F26" s="27">
        <f t="shared" si="3"/>
        <v>8503</v>
      </c>
      <c r="G26" s="27">
        <v>3</v>
      </c>
      <c r="H26" s="27">
        <v>4</v>
      </c>
      <c r="I26" s="27">
        <v>183</v>
      </c>
      <c r="J26" s="27">
        <v>140</v>
      </c>
      <c r="K26" s="27">
        <v>1226</v>
      </c>
      <c r="L26" s="27">
        <v>1173</v>
      </c>
      <c r="M26" s="27">
        <v>2999</v>
      </c>
      <c r="N26" s="27">
        <v>2551</v>
      </c>
      <c r="O26" s="27">
        <v>2730</v>
      </c>
      <c r="P26" s="27">
        <v>2851</v>
      </c>
      <c r="Q26" s="27">
        <v>917</v>
      </c>
      <c r="R26" s="27">
        <v>1784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9111</v>
      </c>
      <c r="E27" s="27">
        <f t="shared" si="2"/>
        <v>4417</v>
      </c>
      <c r="F27" s="27">
        <f t="shared" si="3"/>
        <v>4694</v>
      </c>
      <c r="G27" s="27">
        <v>0</v>
      </c>
      <c r="H27" s="27">
        <v>1</v>
      </c>
      <c r="I27" s="27">
        <v>97</v>
      </c>
      <c r="J27" s="27">
        <v>105</v>
      </c>
      <c r="K27" s="27">
        <v>700</v>
      </c>
      <c r="L27" s="27">
        <v>725</v>
      </c>
      <c r="M27" s="27">
        <v>1704</v>
      </c>
      <c r="N27" s="27">
        <v>1522</v>
      </c>
      <c r="O27" s="27">
        <v>1454</v>
      </c>
      <c r="P27" s="27">
        <v>1526</v>
      </c>
      <c r="Q27" s="27">
        <v>462</v>
      </c>
      <c r="R27" s="27">
        <v>815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28606</v>
      </c>
      <c r="E28" s="27">
        <f t="shared" si="2"/>
        <v>13091</v>
      </c>
      <c r="F28" s="27">
        <f t="shared" si="3"/>
        <v>15515</v>
      </c>
      <c r="G28" s="27">
        <v>140</v>
      </c>
      <c r="H28" s="27">
        <v>94</v>
      </c>
      <c r="I28" s="27">
        <v>690</v>
      </c>
      <c r="J28" s="27">
        <v>681</v>
      </c>
      <c r="K28" s="27">
        <v>2705</v>
      </c>
      <c r="L28" s="27">
        <v>2607</v>
      </c>
      <c r="M28" s="27">
        <v>4930</v>
      </c>
      <c r="N28" s="27">
        <v>5718</v>
      </c>
      <c r="O28" s="27">
        <v>3591</v>
      </c>
      <c r="P28" s="27">
        <v>3972</v>
      </c>
      <c r="Q28" s="27">
        <v>1035</v>
      </c>
      <c r="R28" s="27">
        <v>2443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26169</v>
      </c>
      <c r="E29" s="27">
        <f t="shared" si="2"/>
        <v>11090</v>
      </c>
      <c r="F29" s="27">
        <f t="shared" si="3"/>
        <v>15079</v>
      </c>
      <c r="G29" s="27">
        <v>253</v>
      </c>
      <c r="H29" s="27">
        <v>254</v>
      </c>
      <c r="I29" s="27">
        <v>976</v>
      </c>
      <c r="J29" s="27">
        <v>1023</v>
      </c>
      <c r="K29" s="27">
        <v>2637</v>
      </c>
      <c r="L29" s="27">
        <v>2567</v>
      </c>
      <c r="M29" s="27">
        <v>3560</v>
      </c>
      <c r="N29" s="27">
        <v>6061</v>
      </c>
      <c r="O29" s="27">
        <v>2846</v>
      </c>
      <c r="P29" s="27">
        <v>3615</v>
      </c>
      <c r="Q29" s="27">
        <v>818</v>
      </c>
      <c r="R29" s="27">
        <v>1559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89529</v>
      </c>
      <c r="E30" s="27">
        <f t="shared" si="2"/>
        <v>39729</v>
      </c>
      <c r="F30" s="27">
        <f t="shared" si="3"/>
        <v>49800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20323</v>
      </c>
      <c r="N30" s="27">
        <v>20725</v>
      </c>
      <c r="O30" s="27">
        <v>13523</v>
      </c>
      <c r="P30" s="27">
        <v>15574</v>
      </c>
      <c r="Q30" s="27">
        <v>5883</v>
      </c>
      <c r="R30" s="27">
        <v>13501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71310</v>
      </c>
      <c r="E31" s="27">
        <f t="shared" si="2"/>
        <v>31536</v>
      </c>
      <c r="F31" s="27">
        <f t="shared" si="3"/>
        <v>39774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15846</v>
      </c>
      <c r="N31" s="27">
        <v>16246</v>
      </c>
      <c r="O31" s="27">
        <v>11224</v>
      </c>
      <c r="P31" s="27">
        <v>12783</v>
      </c>
      <c r="Q31" s="27">
        <v>4466</v>
      </c>
      <c r="R31" s="27">
        <v>10745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17517</v>
      </c>
      <c r="E32" s="27">
        <f t="shared" si="2"/>
        <v>8997</v>
      </c>
      <c r="F32" s="27">
        <f t="shared" si="3"/>
        <v>8520</v>
      </c>
      <c r="G32" s="27">
        <v>322</v>
      </c>
      <c r="H32" s="27">
        <v>300</v>
      </c>
      <c r="I32" s="27">
        <v>1603</v>
      </c>
      <c r="J32" s="27">
        <v>1539</v>
      </c>
      <c r="K32" s="27">
        <v>7072</v>
      </c>
      <c r="L32" s="27">
        <v>6681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13082</v>
      </c>
      <c r="E33" s="27">
        <f t="shared" si="2"/>
        <v>6908</v>
      </c>
      <c r="F33" s="27">
        <f t="shared" si="3"/>
        <v>6174</v>
      </c>
      <c r="G33" s="27">
        <v>260</v>
      </c>
      <c r="H33" s="27">
        <v>220</v>
      </c>
      <c r="I33" s="27">
        <v>1087</v>
      </c>
      <c r="J33" s="27">
        <v>1070</v>
      </c>
      <c r="K33" s="27">
        <v>5561</v>
      </c>
      <c r="L33" s="27">
        <v>4884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13230</v>
      </c>
      <c r="E34" s="27">
        <f t="shared" si="2"/>
        <v>6793</v>
      </c>
      <c r="F34" s="27">
        <f t="shared" si="3"/>
        <v>6437</v>
      </c>
      <c r="G34" s="27">
        <v>269</v>
      </c>
      <c r="H34" s="27">
        <v>259</v>
      </c>
      <c r="I34" s="27">
        <v>1197</v>
      </c>
      <c r="J34" s="27">
        <v>1214</v>
      </c>
      <c r="K34" s="27">
        <v>5327</v>
      </c>
      <c r="L34" s="27">
        <v>4964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9082</v>
      </c>
      <c r="E35" s="27">
        <f t="shared" si="2"/>
        <v>4099</v>
      </c>
      <c r="F35" s="27">
        <f t="shared" si="3"/>
        <v>4983</v>
      </c>
      <c r="G35" s="27">
        <v>7</v>
      </c>
      <c r="H35" s="27">
        <v>4</v>
      </c>
      <c r="I35" s="27">
        <v>28</v>
      </c>
      <c r="J35" s="27">
        <v>25</v>
      </c>
      <c r="K35" s="27">
        <v>110</v>
      </c>
      <c r="L35" s="27">
        <v>117</v>
      </c>
      <c r="M35" s="27">
        <v>1299</v>
      </c>
      <c r="N35" s="27">
        <v>1817</v>
      </c>
      <c r="O35" s="27">
        <v>1880</v>
      </c>
      <c r="P35" s="27">
        <v>1955</v>
      </c>
      <c r="Q35" s="27">
        <v>775</v>
      </c>
      <c r="R35" s="27">
        <v>1065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13413</v>
      </c>
      <c r="E36" s="27">
        <f t="shared" si="2"/>
        <v>6462</v>
      </c>
      <c r="F36" s="27">
        <f t="shared" si="3"/>
        <v>6951</v>
      </c>
      <c r="G36" s="27">
        <v>51</v>
      </c>
      <c r="H36" s="27">
        <v>44</v>
      </c>
      <c r="I36" s="27">
        <v>238</v>
      </c>
      <c r="J36" s="27">
        <v>219</v>
      </c>
      <c r="K36" s="27">
        <v>1144</v>
      </c>
      <c r="L36" s="27">
        <v>1005</v>
      </c>
      <c r="M36" s="27">
        <v>2337</v>
      </c>
      <c r="N36" s="27">
        <v>2213</v>
      </c>
      <c r="O36" s="27">
        <v>1957</v>
      </c>
      <c r="P36" s="27">
        <v>1987</v>
      </c>
      <c r="Q36" s="27">
        <v>735</v>
      </c>
      <c r="R36" s="27">
        <v>1483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10313</v>
      </c>
      <c r="E37" s="27">
        <f t="shared" si="2"/>
        <v>4525</v>
      </c>
      <c r="F37" s="27">
        <f t="shared" si="3"/>
        <v>5788</v>
      </c>
      <c r="G37" s="27">
        <v>17</v>
      </c>
      <c r="H37" s="27">
        <v>12</v>
      </c>
      <c r="I37" s="27">
        <v>201</v>
      </c>
      <c r="J37" s="27">
        <v>200</v>
      </c>
      <c r="K37" s="27">
        <v>1190</v>
      </c>
      <c r="L37" s="27">
        <v>1113</v>
      </c>
      <c r="M37" s="27">
        <v>1625</v>
      </c>
      <c r="N37" s="27">
        <v>2321</v>
      </c>
      <c r="O37" s="27">
        <v>1190</v>
      </c>
      <c r="P37" s="27">
        <v>1581</v>
      </c>
      <c r="Q37" s="27">
        <v>302</v>
      </c>
      <c r="R37" s="27">
        <v>561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3998</v>
      </c>
      <c r="E38" s="27">
        <f t="shared" si="2"/>
        <v>1555</v>
      </c>
      <c r="F38" s="27">
        <f t="shared" si="3"/>
        <v>2443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610</v>
      </c>
      <c r="N38" s="27">
        <v>691</v>
      </c>
      <c r="O38" s="27">
        <v>638</v>
      </c>
      <c r="P38" s="27">
        <v>1036</v>
      </c>
      <c r="Q38" s="27">
        <v>307</v>
      </c>
      <c r="R38" s="27">
        <v>716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2179</v>
      </c>
      <c r="E39" s="27">
        <f t="shared" si="2"/>
        <v>1314</v>
      </c>
      <c r="F39" s="27">
        <f t="shared" si="3"/>
        <v>865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123</v>
      </c>
      <c r="N39" s="27">
        <v>310</v>
      </c>
      <c r="O39" s="27">
        <v>915</v>
      </c>
      <c r="P39" s="27">
        <v>388</v>
      </c>
      <c r="Q39" s="27">
        <v>276</v>
      </c>
      <c r="R39" s="27">
        <v>167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4371</v>
      </c>
      <c r="E40" s="27">
        <f t="shared" si="2"/>
        <v>2034</v>
      </c>
      <c r="F40" s="27">
        <f t="shared" si="3"/>
        <v>2337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907</v>
      </c>
      <c r="N40" s="27">
        <v>647</v>
      </c>
      <c r="O40" s="27">
        <v>864</v>
      </c>
      <c r="P40" s="27">
        <v>975</v>
      </c>
      <c r="Q40" s="27">
        <v>263</v>
      </c>
      <c r="R40" s="27">
        <v>715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339</v>
      </c>
      <c r="E41" s="27">
        <f t="shared" si="2"/>
        <v>194</v>
      </c>
      <c r="F41" s="27">
        <f t="shared" si="3"/>
        <v>145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80</v>
      </c>
      <c r="N41" s="27">
        <v>38</v>
      </c>
      <c r="O41" s="27">
        <v>87</v>
      </c>
      <c r="P41" s="27">
        <v>80</v>
      </c>
      <c r="Q41" s="27">
        <v>27</v>
      </c>
      <c r="R41" s="27">
        <v>27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4145</v>
      </c>
      <c r="E43" s="27">
        <f t="shared" si="2"/>
        <v>2545</v>
      </c>
      <c r="F43" s="27">
        <f t="shared" si="3"/>
        <v>1600</v>
      </c>
      <c r="G43" s="27">
        <v>8</v>
      </c>
      <c r="H43" s="27">
        <v>13</v>
      </c>
      <c r="I43" s="27">
        <v>23</v>
      </c>
      <c r="J43" s="27">
        <v>22</v>
      </c>
      <c r="K43" s="27">
        <v>95</v>
      </c>
      <c r="L43" s="27">
        <v>98</v>
      </c>
      <c r="M43" s="27">
        <v>1679</v>
      </c>
      <c r="N43" s="27">
        <v>1133</v>
      </c>
      <c r="O43" s="27">
        <v>663</v>
      </c>
      <c r="P43" s="27">
        <v>223</v>
      </c>
      <c r="Q43" s="27">
        <v>77</v>
      </c>
      <c r="R43" s="27">
        <v>111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418213</v>
      </c>
      <c r="E44" s="21">
        <f>G44+I44+K44+O44+Q44+M44</f>
        <v>194182</v>
      </c>
      <c r="F44" s="21">
        <f>H44+J44+L44+P44+R44+N44</f>
        <v>224031</v>
      </c>
      <c r="G44" s="21">
        <f t="shared" ref="G44:R44" si="5">SUM(G45:G48)</f>
        <v>1688</v>
      </c>
      <c r="H44" s="21">
        <f t="shared" si="5"/>
        <v>1574</v>
      </c>
      <c r="I44" s="21">
        <f t="shared" si="5"/>
        <v>8058</v>
      </c>
      <c r="J44" s="21">
        <f t="shared" si="5"/>
        <v>7872</v>
      </c>
      <c r="K44" s="21">
        <f t="shared" si="5"/>
        <v>34115</v>
      </c>
      <c r="L44" s="21">
        <f t="shared" si="5"/>
        <v>32114</v>
      </c>
      <c r="M44" s="21">
        <f t="shared" si="5"/>
        <v>74654</v>
      </c>
      <c r="N44" s="21">
        <f t="shared" si="5"/>
        <v>76964</v>
      </c>
      <c r="O44" s="21">
        <f t="shared" si="5"/>
        <v>55182</v>
      </c>
      <c r="P44" s="21">
        <f t="shared" si="5"/>
        <v>61065</v>
      </c>
      <c r="Q44" s="21">
        <f t="shared" si="5"/>
        <v>20485</v>
      </c>
      <c r="R44" s="21">
        <f t="shared" si="5"/>
        <v>44442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392746</v>
      </c>
      <c r="E45" s="27">
        <f t="shared" ref="E45:E47" si="6">G45+I45+K45+O45+Q45+M45</f>
        <v>182451</v>
      </c>
      <c r="F45" s="27">
        <f t="shared" ref="F45:F47" si="7">H45+J45+L45+P45+R45+N45</f>
        <v>210295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1617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1513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7599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7433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31632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29848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70332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71954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51863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57228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19408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42319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13550</v>
      </c>
      <c r="E46" s="27">
        <f t="shared" si="6"/>
        <v>6483</v>
      </c>
      <c r="F46" s="27">
        <f t="shared" si="7"/>
        <v>7067</v>
      </c>
      <c r="G46" s="26">
        <f>'Прил. 11 СОГАЗ'!F36</f>
        <v>51</v>
      </c>
      <c r="H46" s="26">
        <f>'Прил. 11 СОГАЗ'!G36</f>
        <v>45</v>
      </c>
      <c r="I46" s="26">
        <f>'Прил. 11 СОГАЗ'!H36</f>
        <v>238</v>
      </c>
      <c r="J46" s="26">
        <f>'Прил. 11 СОГАЗ'!I36</f>
        <v>221</v>
      </c>
      <c r="K46" s="26">
        <f>'Прил. 11 СОГАЗ'!J36</f>
        <v>1177</v>
      </c>
      <c r="L46" s="26">
        <f>'Прил. 11 СОГАЗ'!K36</f>
        <v>1032</v>
      </c>
      <c r="M46" s="26">
        <f>'Прил. 11 СОГАЗ'!L36</f>
        <v>2347</v>
      </c>
      <c r="N46" s="26">
        <f>'Прил. 11 СОГАЗ'!M36</f>
        <v>2279</v>
      </c>
      <c r="O46" s="26">
        <f>'Прил. 11 СОГАЗ'!N36</f>
        <v>1937</v>
      </c>
      <c r="P46" s="26">
        <f>'Прил. 11 СОГАЗ'!O36</f>
        <v>2001</v>
      </c>
      <c r="Q46" s="26">
        <f>'Прил. 11 СОГАЗ'!P36</f>
        <v>733</v>
      </c>
      <c r="R46" s="26">
        <f>'Прил. 11 СОГАЗ'!Q36</f>
        <v>1489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10924</v>
      </c>
      <c r="E47" s="27">
        <f t="shared" si="6"/>
        <v>4811</v>
      </c>
      <c r="F47" s="27">
        <f t="shared" si="7"/>
        <v>6113</v>
      </c>
      <c r="G47" s="26">
        <f>'Прил. 11 СОГАЗ'!F29+'Прил. 11 СОГАЗ'!F30+'Прил. 11 СОГАЗ'!F31+'Прил. 11 СОГАЗ'!F24</f>
        <v>15</v>
      </c>
      <c r="H47" s="26">
        <f>'Прил. 11 СОГАЗ'!G29+'Прил. 11 СОГАЗ'!G30+'Прил. 11 СОГАЗ'!G31+'Прил. 11 СОГАЗ'!G24</f>
        <v>13</v>
      </c>
      <c r="I47" s="26">
        <f>'Прил. 11 СОГАЗ'!H29+'Прил. 11 СОГАЗ'!H30+'Прил. 11 СОГАЗ'!H31+'Прил. 11 СОГАЗ'!H24</f>
        <v>206</v>
      </c>
      <c r="J47" s="26">
        <f>'Прил. 11 СОГАЗ'!I29+'Прил. 11 СОГАЗ'!I30+'Прил. 11 СОГАЗ'!I31+'Прил. 11 СОГАЗ'!I24</f>
        <v>206</v>
      </c>
      <c r="K47" s="26">
        <f>'Прил. 11 СОГАЗ'!J29+'Прил. 11 СОГАЗ'!J30+'Прил. 11 СОГАЗ'!J31+'Прил. 11 СОГАЗ'!J24</f>
        <v>1238</v>
      </c>
      <c r="L47" s="26">
        <f>'Прил. 11 СОГАЗ'!K29+'Прил. 11 СОГАЗ'!K30+'Прил. 11 СОГАЗ'!K31+'Прил. 11 СОГАЗ'!K24</f>
        <v>1165</v>
      </c>
      <c r="M47" s="26">
        <f>'Прил. 11 СОГАЗ'!L29+'Прил. 11 СОГАЗ'!L30+'Прил. 11 СОГАЗ'!L31+'Прил. 11 СОГАЗ'!L24</f>
        <v>1809</v>
      </c>
      <c r="N47" s="26">
        <f>'Прил. 11 СОГАЗ'!M29+'Прил. 11 СОГАЗ'!M30+'Прил. 11 СОГАЗ'!M31+'Прил. 11 СОГАЗ'!M24</f>
        <v>2511</v>
      </c>
      <c r="O47" s="26">
        <f>'Прил. 11 СОГАЗ'!N29+'Прил. 11 СОГАЗ'!N30+'Прил. 11 СОГАЗ'!N31+'Прил. 11 СОГАЗ'!N24</f>
        <v>1234</v>
      </c>
      <c r="P47" s="26">
        <f>'Прил. 11 СОГАЗ'!O29+'Прил. 11 СОГАЗ'!O30+'Прил. 11 СОГАЗ'!O31+'Прил. 11 СОГАЗ'!O24</f>
        <v>1640</v>
      </c>
      <c r="Q47" s="26">
        <f>'Прил. 11 СОГАЗ'!P29+'Прил. 11 СОГАЗ'!P30+'Прил. 11 СОГАЗ'!P31+'Прил. 11 СОГАЗ'!P24</f>
        <v>309</v>
      </c>
      <c r="R47" s="26">
        <f>'Прил. 11 СОГАЗ'!Q29+'Прил. 11 СОГАЗ'!Q30+'Прил. 11 СОГАЗ'!Q31+'Прил. 11 СОГАЗ'!Q24</f>
        <v>578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993</v>
      </c>
      <c r="E48" s="27">
        <f t="shared" ref="E48" si="9">G48+I48+K48+O48+Q48+M48</f>
        <v>437</v>
      </c>
      <c r="F48" s="27">
        <f t="shared" ref="F48" si="10">H48+J48+L48+P48+R48+N48</f>
        <v>556</v>
      </c>
      <c r="G48" s="26">
        <f>'Прил. 11 СОГАЗ'!F32</f>
        <v>5</v>
      </c>
      <c r="H48" s="26">
        <f>'Прил. 11 СОГАЗ'!G32</f>
        <v>3</v>
      </c>
      <c r="I48" s="26">
        <f>'Прил. 11 СОГАЗ'!H32</f>
        <v>15</v>
      </c>
      <c r="J48" s="26">
        <f>'Прил. 11 СОГАЗ'!I32</f>
        <v>12</v>
      </c>
      <c r="K48" s="26">
        <f>'Прил. 11 СОГАЗ'!J32</f>
        <v>68</v>
      </c>
      <c r="L48" s="26">
        <f>'Прил. 11 СОГАЗ'!K32</f>
        <v>69</v>
      </c>
      <c r="M48" s="26">
        <f>'Прил. 11 СОГАЗ'!L32</f>
        <v>166</v>
      </c>
      <c r="N48" s="26">
        <f>'Прил. 11 СОГАЗ'!M32</f>
        <v>220</v>
      </c>
      <c r="O48" s="26">
        <f>'Прил. 11 СОГАЗ'!N32</f>
        <v>148</v>
      </c>
      <c r="P48" s="26">
        <f>'Прил. 11 СОГАЗ'!O32</f>
        <v>196</v>
      </c>
      <c r="Q48" s="26">
        <f>'Прил. 11 СОГАЗ'!P32</f>
        <v>35</v>
      </c>
      <c r="R48" s="26">
        <f>'Прил. 11 СОГАЗ'!Q32</f>
        <v>56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7"/>
      <c r="F53" s="77"/>
      <c r="G53" s="70"/>
      <c r="H53" s="70"/>
      <c r="I53" s="70"/>
      <c r="J53" s="70"/>
      <c r="K53" s="70"/>
      <c r="L53" s="70"/>
      <c r="M53" s="70"/>
      <c r="N53" s="70"/>
      <c r="O53" s="70"/>
    </row>
    <row r="54" spans="1:18" s="35" customFormat="1" ht="13.5" customHeight="1">
      <c r="E54" s="68" t="s">
        <v>44</v>
      </c>
      <c r="F54" s="68"/>
      <c r="G54" s="69" t="s">
        <v>45</v>
      </c>
      <c r="H54" s="69"/>
      <c r="I54" s="69"/>
      <c r="J54" s="69"/>
      <c r="K54" s="69"/>
      <c r="L54" s="69"/>
      <c r="M54" s="69"/>
      <c r="N54" s="69"/>
      <c r="O54" s="6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0"/>
      <c r="B56" s="70"/>
      <c r="C56" s="70"/>
      <c r="D56" s="70"/>
      <c r="E56" s="77"/>
      <c r="F56" s="77"/>
      <c r="G56" s="70"/>
      <c r="H56" s="70"/>
      <c r="I56" s="70"/>
      <c r="J56" s="70"/>
      <c r="K56" s="70"/>
      <c r="L56" s="70"/>
      <c r="M56" s="70"/>
      <c r="N56" s="70"/>
      <c r="O56" s="70"/>
    </row>
    <row r="57" spans="1:18" s="36" customFormat="1" ht="12">
      <c r="A57" s="69" t="s">
        <v>47</v>
      </c>
      <c r="B57" s="69"/>
      <c r="C57" s="69"/>
      <c r="D57" s="69"/>
      <c r="E57" s="68" t="s">
        <v>44</v>
      </c>
      <c r="F57" s="68"/>
      <c r="G57" s="69" t="s">
        <v>45</v>
      </c>
      <c r="H57" s="69"/>
      <c r="I57" s="69"/>
      <c r="J57" s="69"/>
      <c r="K57" s="69"/>
      <c r="L57" s="69"/>
      <c r="M57" s="69"/>
      <c r="N57" s="69"/>
      <c r="O57" s="69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3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6" t="s">
        <v>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18" s="9" customFormat="1" ht="39" customHeight="1">
      <c r="A9" s="87" t="s">
        <v>6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spans="1:18" s="9" customFormat="1" ht="20.25">
      <c r="F10" s="10" t="s">
        <v>7</v>
      </c>
      <c r="G10" s="99" t="s">
        <v>125</v>
      </c>
      <c r="H10" s="99"/>
      <c r="I10" s="99"/>
      <c r="J10" s="9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8" t="s">
        <v>72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8" s="13" customFormat="1" ht="15.75">
      <c r="D13" s="89" t="s">
        <v>8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0" t="s">
        <v>9</v>
      </c>
      <c r="B15" s="83" t="s">
        <v>48</v>
      </c>
      <c r="C15" s="90" t="s">
        <v>10</v>
      </c>
      <c r="D15" s="90" t="s">
        <v>11</v>
      </c>
      <c r="E15" s="71" t="s">
        <v>12</v>
      </c>
      <c r="F15" s="72"/>
      <c r="G15" s="93" t="s">
        <v>13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</row>
    <row r="16" spans="1:18" s="14" customFormat="1" ht="35.25" customHeight="1">
      <c r="A16" s="91"/>
      <c r="B16" s="84"/>
      <c r="C16" s="91"/>
      <c r="D16" s="91"/>
      <c r="E16" s="73"/>
      <c r="F16" s="74"/>
      <c r="G16" s="78" t="s">
        <v>14</v>
      </c>
      <c r="H16" s="79"/>
      <c r="I16" s="79"/>
      <c r="J16" s="79"/>
      <c r="K16" s="79"/>
      <c r="L16" s="80"/>
      <c r="M16" s="78" t="s">
        <v>15</v>
      </c>
      <c r="N16" s="79"/>
      <c r="O16" s="79"/>
      <c r="P16" s="80"/>
      <c r="Q16" s="81" t="s">
        <v>16</v>
      </c>
      <c r="R16" s="82"/>
    </row>
    <row r="17" spans="1:22" s="14" customFormat="1" ht="31.5" customHeight="1">
      <c r="A17" s="91"/>
      <c r="B17" s="84"/>
      <c r="C17" s="91"/>
      <c r="D17" s="91"/>
      <c r="E17" s="75"/>
      <c r="F17" s="76"/>
      <c r="G17" s="81" t="s">
        <v>17</v>
      </c>
      <c r="H17" s="82"/>
      <c r="I17" s="81" t="s">
        <v>18</v>
      </c>
      <c r="J17" s="82"/>
      <c r="K17" s="81" t="s">
        <v>19</v>
      </c>
      <c r="L17" s="82"/>
      <c r="M17" s="97" t="s">
        <v>123</v>
      </c>
      <c r="N17" s="98" t="s">
        <v>113</v>
      </c>
      <c r="O17" s="97" t="s">
        <v>122</v>
      </c>
      <c r="P17" s="98" t="s">
        <v>113</v>
      </c>
      <c r="Q17" s="15" t="s">
        <v>114</v>
      </c>
      <c r="R17" s="15" t="s">
        <v>115</v>
      </c>
    </row>
    <row r="18" spans="1:22" s="14" customFormat="1">
      <c r="A18" s="92"/>
      <c r="B18" s="85"/>
      <c r="C18" s="92"/>
      <c r="D18" s="92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260422</v>
      </c>
      <c r="E20" s="21">
        <f>G20+I20+K20+O20+Q20+M20</f>
        <v>119295</v>
      </c>
      <c r="F20" s="21">
        <f>H20+J20+L20+P20+R20+N20</f>
        <v>141127</v>
      </c>
      <c r="G20" s="21">
        <f t="shared" ref="G20:R20" si="1">SUM(G21:G43)</f>
        <v>928</v>
      </c>
      <c r="H20" s="21">
        <f t="shared" si="1"/>
        <v>833</v>
      </c>
      <c r="I20" s="21">
        <f t="shared" si="1"/>
        <v>4817</v>
      </c>
      <c r="J20" s="21">
        <f t="shared" si="1"/>
        <v>4617</v>
      </c>
      <c r="K20" s="21">
        <f t="shared" si="1"/>
        <v>22376</v>
      </c>
      <c r="L20" s="21">
        <f t="shared" si="1"/>
        <v>21020</v>
      </c>
      <c r="M20" s="21">
        <f t="shared" si="1"/>
        <v>47319</v>
      </c>
      <c r="N20" s="21">
        <f t="shared" si="1"/>
        <v>49116</v>
      </c>
      <c r="O20" s="21">
        <f t="shared" si="1"/>
        <v>31556</v>
      </c>
      <c r="P20" s="21">
        <f t="shared" si="1"/>
        <v>36447</v>
      </c>
      <c r="Q20" s="21">
        <f t="shared" si="1"/>
        <v>12299</v>
      </c>
      <c r="R20" s="21">
        <f t="shared" si="1"/>
        <v>29094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421</v>
      </c>
      <c r="E21" s="27">
        <f>G21+I21+K21+O21+Q21+M21</f>
        <v>101</v>
      </c>
      <c r="F21" s="27">
        <f>H21+J21+L21+P21+R21+N21</f>
        <v>320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46</v>
      </c>
      <c r="N21" s="27">
        <v>146</v>
      </c>
      <c r="O21" s="27">
        <v>35</v>
      </c>
      <c r="P21" s="27">
        <v>152</v>
      </c>
      <c r="Q21" s="27">
        <v>20</v>
      </c>
      <c r="R21" s="27">
        <v>22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29085</v>
      </c>
      <c r="E22" s="27">
        <f t="shared" ref="E22:E43" si="2">G22+I22+K22+O22+Q22+M22</f>
        <v>13083</v>
      </c>
      <c r="F22" s="27">
        <f t="shared" ref="F22:F43" si="3">H22+J22+L22+P22+R22+N22</f>
        <v>16002</v>
      </c>
      <c r="G22" s="27">
        <v>2</v>
      </c>
      <c r="H22" s="27">
        <v>4</v>
      </c>
      <c r="I22" s="27">
        <v>239</v>
      </c>
      <c r="J22" s="27">
        <v>235</v>
      </c>
      <c r="K22" s="27">
        <v>2643</v>
      </c>
      <c r="L22" s="27">
        <v>2453</v>
      </c>
      <c r="M22" s="27">
        <v>5671</v>
      </c>
      <c r="N22" s="27">
        <v>5041</v>
      </c>
      <c r="O22" s="27">
        <v>2972</v>
      </c>
      <c r="P22" s="27">
        <v>3787</v>
      </c>
      <c r="Q22" s="27">
        <v>1556</v>
      </c>
      <c r="R22" s="27">
        <v>4482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37996</v>
      </c>
      <c r="E23" s="27">
        <f t="shared" si="2"/>
        <v>16883</v>
      </c>
      <c r="F23" s="27">
        <f t="shared" si="3"/>
        <v>21113</v>
      </c>
      <c r="G23" s="27">
        <v>125</v>
      </c>
      <c r="H23" s="27">
        <v>135</v>
      </c>
      <c r="I23" s="27">
        <v>727</v>
      </c>
      <c r="J23" s="27">
        <v>727</v>
      </c>
      <c r="K23" s="27">
        <v>3525</v>
      </c>
      <c r="L23" s="27">
        <v>3231</v>
      </c>
      <c r="M23" s="27">
        <v>5622</v>
      </c>
      <c r="N23" s="27">
        <v>5964</v>
      </c>
      <c r="O23" s="27">
        <v>4530</v>
      </c>
      <c r="P23" s="27">
        <v>5578</v>
      </c>
      <c r="Q23" s="27">
        <v>2354</v>
      </c>
      <c r="R23" s="27">
        <v>5478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6470</v>
      </c>
      <c r="E24" s="27">
        <f t="shared" si="2"/>
        <v>3203</v>
      </c>
      <c r="F24" s="27">
        <f t="shared" si="3"/>
        <v>3267</v>
      </c>
      <c r="G24" s="27">
        <v>23</v>
      </c>
      <c r="H24" s="27">
        <v>25</v>
      </c>
      <c r="I24" s="27">
        <v>142</v>
      </c>
      <c r="J24" s="27">
        <v>122</v>
      </c>
      <c r="K24" s="27">
        <v>624</v>
      </c>
      <c r="L24" s="27">
        <v>595</v>
      </c>
      <c r="M24" s="27">
        <v>1345</v>
      </c>
      <c r="N24" s="27">
        <v>1329</v>
      </c>
      <c r="O24" s="27">
        <v>903</v>
      </c>
      <c r="P24" s="27">
        <v>870</v>
      </c>
      <c r="Q24" s="27">
        <v>166</v>
      </c>
      <c r="R24" s="27">
        <v>326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8115</v>
      </c>
      <c r="E25" s="27">
        <f t="shared" si="2"/>
        <v>3751</v>
      </c>
      <c r="F25" s="27">
        <f t="shared" si="3"/>
        <v>4364</v>
      </c>
      <c r="G25" s="27">
        <v>19</v>
      </c>
      <c r="H25" s="27">
        <v>22</v>
      </c>
      <c r="I25" s="27">
        <v>118</v>
      </c>
      <c r="J25" s="27">
        <v>132</v>
      </c>
      <c r="K25" s="27">
        <v>695</v>
      </c>
      <c r="L25" s="27">
        <v>651</v>
      </c>
      <c r="M25" s="27">
        <v>1371</v>
      </c>
      <c r="N25" s="27">
        <v>1209</v>
      </c>
      <c r="O25" s="27">
        <v>1083</v>
      </c>
      <c r="P25" s="27">
        <v>1221</v>
      </c>
      <c r="Q25" s="27">
        <v>465</v>
      </c>
      <c r="R25" s="27">
        <v>1129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41667</v>
      </c>
      <c r="E26" s="27">
        <f t="shared" si="2"/>
        <v>18874</v>
      </c>
      <c r="F26" s="27">
        <f t="shared" si="3"/>
        <v>22793</v>
      </c>
      <c r="G26" s="27">
        <v>203</v>
      </c>
      <c r="H26" s="27">
        <v>145</v>
      </c>
      <c r="I26" s="27">
        <v>852</v>
      </c>
      <c r="J26" s="27">
        <v>756</v>
      </c>
      <c r="K26" s="27">
        <v>3455</v>
      </c>
      <c r="L26" s="27">
        <v>3208</v>
      </c>
      <c r="M26" s="27">
        <v>7411</v>
      </c>
      <c r="N26" s="27">
        <v>7198</v>
      </c>
      <c r="O26" s="27">
        <v>4790</v>
      </c>
      <c r="P26" s="27">
        <v>5954</v>
      </c>
      <c r="Q26" s="27">
        <v>2163</v>
      </c>
      <c r="R26" s="27">
        <v>5532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15548</v>
      </c>
      <c r="E27" s="27">
        <f t="shared" si="2"/>
        <v>6815</v>
      </c>
      <c r="F27" s="27">
        <f t="shared" si="3"/>
        <v>8733</v>
      </c>
      <c r="G27" s="27">
        <v>98</v>
      </c>
      <c r="H27" s="27">
        <v>101</v>
      </c>
      <c r="I27" s="27">
        <v>388</v>
      </c>
      <c r="J27" s="27">
        <v>328</v>
      </c>
      <c r="K27" s="27">
        <v>1390</v>
      </c>
      <c r="L27" s="27">
        <v>1261</v>
      </c>
      <c r="M27" s="27">
        <v>2680</v>
      </c>
      <c r="N27" s="27">
        <v>3058</v>
      </c>
      <c r="O27" s="27">
        <v>1578</v>
      </c>
      <c r="P27" s="27">
        <v>2066</v>
      </c>
      <c r="Q27" s="27">
        <v>681</v>
      </c>
      <c r="R27" s="27">
        <v>1919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281</v>
      </c>
      <c r="E28" s="27">
        <f t="shared" si="2"/>
        <v>200</v>
      </c>
      <c r="F28" s="27">
        <f t="shared" si="3"/>
        <v>81</v>
      </c>
      <c r="G28" s="27">
        <v>0</v>
      </c>
      <c r="H28" s="27">
        <v>0</v>
      </c>
      <c r="I28" s="27">
        <v>2</v>
      </c>
      <c r="J28" s="27">
        <v>1</v>
      </c>
      <c r="K28" s="27">
        <v>5</v>
      </c>
      <c r="L28" s="27">
        <v>10</v>
      </c>
      <c r="M28" s="27">
        <v>110</v>
      </c>
      <c r="N28" s="27">
        <v>41</v>
      </c>
      <c r="O28" s="27">
        <v>75</v>
      </c>
      <c r="P28" s="27">
        <v>25</v>
      </c>
      <c r="Q28" s="27">
        <v>8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18488</v>
      </c>
      <c r="E29" s="27">
        <f t="shared" si="2"/>
        <v>8075</v>
      </c>
      <c r="F29" s="27">
        <f t="shared" si="3"/>
        <v>10413</v>
      </c>
      <c r="G29" s="27">
        <v>5</v>
      </c>
      <c r="H29" s="27">
        <v>10</v>
      </c>
      <c r="I29" s="27">
        <v>251</v>
      </c>
      <c r="J29" s="27">
        <v>264</v>
      </c>
      <c r="K29" s="27">
        <v>2040</v>
      </c>
      <c r="L29" s="27">
        <v>2005</v>
      </c>
      <c r="M29" s="27">
        <v>3224</v>
      </c>
      <c r="N29" s="27">
        <v>4110</v>
      </c>
      <c r="O29" s="27">
        <v>1922</v>
      </c>
      <c r="P29" s="27">
        <v>2540</v>
      </c>
      <c r="Q29" s="27">
        <v>633</v>
      </c>
      <c r="R29" s="27">
        <v>1484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24140</v>
      </c>
      <c r="E30" s="27">
        <f t="shared" si="2"/>
        <v>11097</v>
      </c>
      <c r="F30" s="27">
        <f t="shared" si="3"/>
        <v>13043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5849</v>
      </c>
      <c r="N30" s="27">
        <v>6348</v>
      </c>
      <c r="O30" s="27">
        <v>3997</v>
      </c>
      <c r="P30" s="27">
        <v>4210</v>
      </c>
      <c r="Q30" s="27">
        <v>1251</v>
      </c>
      <c r="R30" s="27">
        <v>2485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22352</v>
      </c>
      <c r="E31" s="27">
        <f t="shared" si="2"/>
        <v>10089</v>
      </c>
      <c r="F31" s="27">
        <f t="shared" si="3"/>
        <v>12263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5159</v>
      </c>
      <c r="N31" s="27">
        <v>5148</v>
      </c>
      <c r="O31" s="27">
        <v>3643</v>
      </c>
      <c r="P31" s="27">
        <v>4090</v>
      </c>
      <c r="Q31" s="27">
        <v>1287</v>
      </c>
      <c r="R31" s="27">
        <v>3025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4527</v>
      </c>
      <c r="E32" s="27">
        <f t="shared" si="2"/>
        <v>2293</v>
      </c>
      <c r="F32" s="27">
        <f t="shared" si="3"/>
        <v>2234</v>
      </c>
      <c r="G32" s="27">
        <v>92</v>
      </c>
      <c r="H32" s="27">
        <v>73</v>
      </c>
      <c r="I32" s="27">
        <v>449</v>
      </c>
      <c r="J32" s="27">
        <v>458</v>
      </c>
      <c r="K32" s="27">
        <v>1752</v>
      </c>
      <c r="L32" s="27">
        <v>1703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3289</v>
      </c>
      <c r="E33" s="27">
        <f t="shared" si="2"/>
        <v>1654</v>
      </c>
      <c r="F33" s="27">
        <f t="shared" si="3"/>
        <v>1635</v>
      </c>
      <c r="G33" s="27">
        <v>74</v>
      </c>
      <c r="H33" s="27">
        <v>67</v>
      </c>
      <c r="I33" s="27">
        <v>326</v>
      </c>
      <c r="J33" s="27">
        <v>328</v>
      </c>
      <c r="K33" s="27">
        <v>1254</v>
      </c>
      <c r="L33" s="27">
        <v>1240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3262</v>
      </c>
      <c r="E34" s="27">
        <f t="shared" si="2"/>
        <v>1651</v>
      </c>
      <c r="F34" s="27">
        <f t="shared" si="3"/>
        <v>1611</v>
      </c>
      <c r="G34" s="27">
        <v>52</v>
      </c>
      <c r="H34" s="27">
        <v>61</v>
      </c>
      <c r="I34" s="27">
        <v>312</v>
      </c>
      <c r="J34" s="27">
        <v>315</v>
      </c>
      <c r="K34" s="27">
        <v>1287</v>
      </c>
      <c r="L34" s="27">
        <v>1235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8014</v>
      </c>
      <c r="E35" s="27">
        <f t="shared" si="2"/>
        <v>3550</v>
      </c>
      <c r="F35" s="27">
        <f t="shared" si="3"/>
        <v>4464</v>
      </c>
      <c r="G35" s="27">
        <v>41</v>
      </c>
      <c r="H35" s="27">
        <v>39</v>
      </c>
      <c r="I35" s="27">
        <v>193</v>
      </c>
      <c r="J35" s="27">
        <v>194</v>
      </c>
      <c r="K35" s="27">
        <v>776</v>
      </c>
      <c r="L35" s="27">
        <v>704</v>
      </c>
      <c r="M35" s="27">
        <v>1086</v>
      </c>
      <c r="N35" s="27">
        <v>1878</v>
      </c>
      <c r="O35" s="27">
        <v>1127</v>
      </c>
      <c r="P35" s="27">
        <v>1229</v>
      </c>
      <c r="Q35" s="27">
        <v>327</v>
      </c>
      <c r="R35" s="27">
        <v>420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2485</v>
      </c>
      <c r="E36" s="27">
        <f t="shared" si="2"/>
        <v>1091</v>
      </c>
      <c r="F36" s="27">
        <f t="shared" si="3"/>
        <v>1394</v>
      </c>
      <c r="G36" s="27">
        <v>1</v>
      </c>
      <c r="H36" s="27">
        <v>0</v>
      </c>
      <c r="I36" s="27">
        <v>8</v>
      </c>
      <c r="J36" s="27">
        <v>4</v>
      </c>
      <c r="K36" s="27">
        <v>216</v>
      </c>
      <c r="L36" s="27">
        <v>164</v>
      </c>
      <c r="M36" s="27">
        <v>501</v>
      </c>
      <c r="N36" s="27">
        <v>484</v>
      </c>
      <c r="O36" s="27">
        <v>237</v>
      </c>
      <c r="P36" s="27">
        <v>370</v>
      </c>
      <c r="Q36" s="27">
        <v>128</v>
      </c>
      <c r="R36" s="27">
        <v>372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22167</v>
      </c>
      <c r="E37" s="27">
        <f t="shared" si="2"/>
        <v>10063</v>
      </c>
      <c r="F37" s="27">
        <f t="shared" si="3"/>
        <v>12104</v>
      </c>
      <c r="G37" s="27">
        <v>186</v>
      </c>
      <c r="H37" s="27">
        <v>147</v>
      </c>
      <c r="I37" s="27">
        <v>797</v>
      </c>
      <c r="J37" s="27">
        <v>735</v>
      </c>
      <c r="K37" s="27">
        <v>2636</v>
      </c>
      <c r="L37" s="27">
        <v>2473</v>
      </c>
      <c r="M37" s="27">
        <v>3609</v>
      </c>
      <c r="N37" s="27">
        <v>4927</v>
      </c>
      <c r="O37" s="27">
        <v>2240</v>
      </c>
      <c r="P37" s="27">
        <v>2567</v>
      </c>
      <c r="Q37" s="27">
        <v>595</v>
      </c>
      <c r="R37" s="27">
        <v>1255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1718</v>
      </c>
      <c r="E38" s="27">
        <f t="shared" si="2"/>
        <v>578</v>
      </c>
      <c r="F38" s="27">
        <f t="shared" si="3"/>
        <v>1140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278</v>
      </c>
      <c r="N38" s="27">
        <v>369</v>
      </c>
      <c r="O38" s="27">
        <v>174</v>
      </c>
      <c r="P38" s="27">
        <v>406</v>
      </c>
      <c r="Q38" s="27">
        <v>126</v>
      </c>
      <c r="R38" s="27">
        <v>365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720</v>
      </c>
      <c r="E39" s="27">
        <f t="shared" si="2"/>
        <v>419</v>
      </c>
      <c r="F39" s="27">
        <f t="shared" si="3"/>
        <v>301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59</v>
      </c>
      <c r="N39" s="27">
        <v>103</v>
      </c>
      <c r="O39" s="27">
        <v>287</v>
      </c>
      <c r="P39" s="27">
        <v>156</v>
      </c>
      <c r="Q39" s="27">
        <v>73</v>
      </c>
      <c r="R39" s="27">
        <v>42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821</v>
      </c>
      <c r="E40" s="27">
        <f t="shared" si="2"/>
        <v>416</v>
      </c>
      <c r="F40" s="27">
        <f t="shared" si="3"/>
        <v>405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216</v>
      </c>
      <c r="N40" s="27">
        <v>151</v>
      </c>
      <c r="O40" s="27">
        <v>167</v>
      </c>
      <c r="P40" s="27">
        <v>161</v>
      </c>
      <c r="Q40" s="27">
        <v>33</v>
      </c>
      <c r="R40" s="27">
        <v>93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5501</v>
      </c>
      <c r="E41" s="27">
        <f t="shared" si="2"/>
        <v>3079</v>
      </c>
      <c r="F41" s="27">
        <f t="shared" si="3"/>
        <v>2422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1447</v>
      </c>
      <c r="N41" s="27">
        <v>859</v>
      </c>
      <c r="O41" s="27">
        <v>1227</v>
      </c>
      <c r="P41" s="27">
        <v>956</v>
      </c>
      <c r="Q41" s="27">
        <v>405</v>
      </c>
      <c r="R41" s="27">
        <v>607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3355</v>
      </c>
      <c r="E43" s="27">
        <f t="shared" si="2"/>
        <v>2330</v>
      </c>
      <c r="F43" s="27">
        <f t="shared" si="3"/>
        <v>1025</v>
      </c>
      <c r="G43" s="27">
        <v>7</v>
      </c>
      <c r="H43" s="27">
        <v>4</v>
      </c>
      <c r="I43" s="27">
        <v>13</v>
      </c>
      <c r="J43" s="27">
        <v>18</v>
      </c>
      <c r="K43" s="27">
        <v>78</v>
      </c>
      <c r="L43" s="27">
        <v>87</v>
      </c>
      <c r="M43" s="27">
        <v>1635</v>
      </c>
      <c r="N43" s="27">
        <v>753</v>
      </c>
      <c r="O43" s="27">
        <v>569</v>
      </c>
      <c r="P43" s="27">
        <v>109</v>
      </c>
      <c r="Q43" s="27">
        <v>28</v>
      </c>
      <c r="R43" s="27">
        <v>54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260422</v>
      </c>
      <c r="E44" s="21">
        <f>G44+I44+K44+O44+Q44+M44</f>
        <v>119295</v>
      </c>
      <c r="F44" s="21">
        <f>H44+J44+L44+P44+R44+N44</f>
        <v>141127</v>
      </c>
      <c r="G44" s="21">
        <f t="shared" ref="G44:R44" si="5">SUM(G45:G48)</f>
        <v>928</v>
      </c>
      <c r="H44" s="21">
        <f t="shared" si="5"/>
        <v>833</v>
      </c>
      <c r="I44" s="21">
        <f t="shared" si="5"/>
        <v>4817</v>
      </c>
      <c r="J44" s="21">
        <f t="shared" si="5"/>
        <v>4617</v>
      </c>
      <c r="K44" s="21">
        <f t="shared" si="5"/>
        <v>22376</v>
      </c>
      <c r="L44" s="21">
        <f t="shared" si="5"/>
        <v>21020</v>
      </c>
      <c r="M44" s="21">
        <f t="shared" si="5"/>
        <v>47319</v>
      </c>
      <c r="N44" s="21">
        <f t="shared" si="5"/>
        <v>49116</v>
      </c>
      <c r="O44" s="21">
        <f t="shared" si="5"/>
        <v>31556</v>
      </c>
      <c r="P44" s="21">
        <f t="shared" si="5"/>
        <v>36447</v>
      </c>
      <c r="Q44" s="21">
        <f t="shared" si="5"/>
        <v>12299</v>
      </c>
      <c r="R44" s="21">
        <f t="shared" si="5"/>
        <v>29094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228513</v>
      </c>
      <c r="E45" s="27">
        <f t="shared" ref="E45:E47" si="6">G45+I45+K45+O45+Q45+M45</f>
        <v>105001</v>
      </c>
      <c r="F45" s="27">
        <f t="shared" ref="F45:F47" si="7">H45+J45+L45+P45+R45+N45</f>
        <v>123512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710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663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3828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3700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18614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17518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42028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41758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28404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32655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11417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27218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2337</v>
      </c>
      <c r="E46" s="27">
        <f t="shared" si="6"/>
        <v>1029</v>
      </c>
      <c r="F46" s="27">
        <f t="shared" si="7"/>
        <v>1308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217</v>
      </c>
      <c r="L46" s="26">
        <f>'Прил. 11 АЛЬФА'!K36</f>
        <v>175</v>
      </c>
      <c r="M46" s="26">
        <f>'Прил. 11 АЛЬФА'!L36</f>
        <v>463</v>
      </c>
      <c r="N46" s="26">
        <f>'Прил. 11 АЛЬФА'!M36</f>
        <v>428</v>
      </c>
      <c r="O46" s="26">
        <f>'Прил. 11 АЛЬФА'!N36</f>
        <v>220</v>
      </c>
      <c r="P46" s="26">
        <f>'Прил. 11 АЛЬФА'!O36</f>
        <v>347</v>
      </c>
      <c r="Q46" s="26">
        <f>'Прил. 11 АЛЬФА'!P36</f>
        <v>122</v>
      </c>
      <c r="R46" s="26">
        <f>'Прил. 11 АЛЬФА'!Q36</f>
        <v>356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24040</v>
      </c>
      <c r="E47" s="27">
        <f t="shared" si="6"/>
        <v>10818</v>
      </c>
      <c r="F47" s="27">
        <f t="shared" si="7"/>
        <v>13222</v>
      </c>
      <c r="G47" s="26">
        <f>'Прил. 11 АЛЬФА'!F29+'Прил. 11 АЛЬФА'!F30+'Прил. 11 АЛЬФА'!F31+'Прил. 11 АЛЬФА'!F24</f>
        <v>189</v>
      </c>
      <c r="H47" s="26">
        <f>'Прил. 11 АЛЬФА'!G29+'Прил. 11 АЛЬФА'!G30+'Прил. 11 АЛЬФА'!G31+'Прил. 11 АЛЬФА'!G24</f>
        <v>149</v>
      </c>
      <c r="I47" s="26">
        <f>'Прил. 11 АЛЬФА'!H29+'Прил. 11 АЛЬФА'!H30+'Прил. 11 АЛЬФА'!H31+'Прил. 11 АЛЬФА'!H24</f>
        <v>821</v>
      </c>
      <c r="J47" s="26">
        <f>'Прил. 11 АЛЬФА'!I29+'Прил. 11 АЛЬФА'!I30+'Прил. 11 АЛЬФА'!I31+'Прил. 11 АЛЬФА'!I24</f>
        <v>760</v>
      </c>
      <c r="K47" s="26">
        <f>'Прил. 11 АЛЬФА'!J29+'Прил. 11 АЛЬФА'!J30+'Прил. 11 АЛЬФА'!J31+'Прил. 11 АЛЬФА'!J24</f>
        <v>2836</v>
      </c>
      <c r="L47" s="26">
        <f>'Прил. 11 АЛЬФА'!K29+'Прил. 11 АЛЬФА'!K30+'Прил. 11 АЛЬФА'!K31+'Прил. 11 АЛЬФА'!K24</f>
        <v>2687</v>
      </c>
      <c r="M47" s="26">
        <f>'Прил. 11 АЛЬФА'!L29+'Прил. 11 АЛЬФА'!L30+'Прил. 11 АЛЬФА'!L31+'Прил. 11 АЛЬФА'!L24</f>
        <v>4012</v>
      </c>
      <c r="N47" s="26">
        <f>'Прил. 11 АЛЬФА'!M29+'Прил. 11 АЛЬФА'!M30+'Прил. 11 АЛЬФА'!M31+'Прил. 11 АЛЬФА'!M24</f>
        <v>5603</v>
      </c>
      <c r="O47" s="26">
        <f>'Прил. 11 АЛЬФА'!N29+'Прил. 11 АЛЬФА'!N30+'Прил. 11 АЛЬФА'!N31+'Прил. 11 АЛЬФА'!N24</f>
        <v>2342</v>
      </c>
      <c r="P47" s="26">
        <f>'Прил. 11 АЛЬФА'!O29+'Прил. 11 АЛЬФА'!O30+'Прил. 11 АЛЬФА'!O31+'Прил. 11 АЛЬФА'!O24</f>
        <v>2706</v>
      </c>
      <c r="Q47" s="26">
        <f>'Прил. 11 АЛЬФА'!P29+'Прил. 11 АЛЬФА'!P30+'Прил. 11 АЛЬФА'!P31+'Прил. 11 АЛЬФА'!P24</f>
        <v>618</v>
      </c>
      <c r="R47" s="26">
        <f>'Прил. 11 АЛЬФА'!Q29+'Прил. 11 АЛЬФА'!Q30+'Прил. 11 АЛЬФА'!Q31+'Прил. 11 АЛЬФА'!Q24</f>
        <v>1317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5532</v>
      </c>
      <c r="E48" s="27">
        <f t="shared" ref="E48" si="9">G48+I48+K48+O48+Q48+M48</f>
        <v>2447</v>
      </c>
      <c r="F48" s="27">
        <f t="shared" ref="F48" si="10">H48+J48+L48+P48+R48+N48</f>
        <v>3085</v>
      </c>
      <c r="G48" s="26">
        <f>'Прил. 11 АЛЬФА'!F32</f>
        <v>28</v>
      </c>
      <c r="H48" s="26">
        <f>'Прил. 11 АЛЬФА'!G32</f>
        <v>21</v>
      </c>
      <c r="I48" s="26">
        <f>'Прил. 11 АЛЬФА'!H32</f>
        <v>162</v>
      </c>
      <c r="J48" s="26">
        <f>'Прил. 11 АЛЬФА'!I32</f>
        <v>155</v>
      </c>
      <c r="K48" s="26">
        <f>'Прил. 11 АЛЬФА'!J32</f>
        <v>709</v>
      </c>
      <c r="L48" s="26">
        <f>'Прил. 11 АЛЬФА'!K32</f>
        <v>640</v>
      </c>
      <c r="M48" s="26">
        <f>'Прил. 11 АЛЬФА'!L32</f>
        <v>816</v>
      </c>
      <c r="N48" s="26">
        <f>'Прил. 11 АЛЬФА'!M32</f>
        <v>1327</v>
      </c>
      <c r="O48" s="26">
        <f>'Прил. 11 АЛЬФА'!N32</f>
        <v>590</v>
      </c>
      <c r="P48" s="26">
        <f>'Прил. 11 АЛЬФА'!O32</f>
        <v>739</v>
      </c>
      <c r="Q48" s="26">
        <f>'Прил. 11 АЛЬФА'!P32</f>
        <v>142</v>
      </c>
      <c r="R48" s="26">
        <f>'Прил. 11 АЛЬФА'!Q32</f>
        <v>203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7"/>
      <c r="F53" s="77"/>
      <c r="G53" s="70"/>
      <c r="H53" s="70"/>
      <c r="I53" s="70"/>
      <c r="J53" s="70"/>
      <c r="K53" s="70"/>
      <c r="L53" s="70"/>
      <c r="M53" s="70"/>
      <c r="N53" s="70"/>
      <c r="O53" s="70"/>
    </row>
    <row r="54" spans="1:18" s="35" customFormat="1" ht="13.5" customHeight="1">
      <c r="E54" s="68" t="s">
        <v>44</v>
      </c>
      <c r="F54" s="68"/>
      <c r="G54" s="69" t="s">
        <v>45</v>
      </c>
      <c r="H54" s="69"/>
      <c r="I54" s="69"/>
      <c r="J54" s="69"/>
      <c r="K54" s="69"/>
      <c r="L54" s="69"/>
      <c r="M54" s="69"/>
      <c r="N54" s="69"/>
      <c r="O54" s="6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0"/>
      <c r="B56" s="70"/>
      <c r="C56" s="70"/>
      <c r="D56" s="70"/>
      <c r="E56" s="77"/>
      <c r="F56" s="77"/>
      <c r="G56" s="70"/>
      <c r="H56" s="70"/>
      <c r="I56" s="70"/>
      <c r="J56" s="70"/>
      <c r="K56" s="70"/>
      <c r="L56" s="70"/>
      <c r="M56" s="70"/>
      <c r="N56" s="70"/>
      <c r="O56" s="70"/>
    </row>
    <row r="57" spans="1:18" s="36" customFormat="1" ht="12">
      <c r="A57" s="69" t="s">
        <v>47</v>
      </c>
      <c r="B57" s="69"/>
      <c r="C57" s="69"/>
      <c r="D57" s="69"/>
      <c r="E57" s="68" t="s">
        <v>44</v>
      </c>
      <c r="F57" s="68"/>
      <c r="G57" s="69" t="s">
        <v>45</v>
      </c>
      <c r="H57" s="69"/>
      <c r="I57" s="69"/>
      <c r="J57" s="69"/>
      <c r="K57" s="69"/>
      <c r="L57" s="69"/>
      <c r="M57" s="69"/>
      <c r="N57" s="69"/>
      <c r="O57" s="69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6" t="s">
        <v>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7" s="9" customFormat="1" ht="20.25">
      <c r="A9" s="86" t="s">
        <v>76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8" t="s">
        <v>70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17" s="13" customFormat="1" ht="15.75">
      <c r="C13" s="89" t="s">
        <v>8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0" t="s">
        <v>9</v>
      </c>
      <c r="B15" s="90" t="s">
        <v>10</v>
      </c>
      <c r="C15" s="102" t="s">
        <v>78</v>
      </c>
      <c r="D15" s="71" t="s">
        <v>12</v>
      </c>
      <c r="E15" s="72"/>
      <c r="F15" s="7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72"/>
    </row>
    <row r="16" spans="1:17" s="14" customFormat="1" ht="37.5" customHeight="1">
      <c r="A16" s="91"/>
      <c r="B16" s="91"/>
      <c r="C16" s="103"/>
      <c r="D16" s="73"/>
      <c r="E16" s="7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91"/>
      <c r="B17" s="91"/>
      <c r="C17" s="103"/>
      <c r="D17" s="75"/>
      <c r="E17" s="7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00" t="s">
        <v>123</v>
      </c>
      <c r="M17" s="101"/>
      <c r="N17" s="100" t="s">
        <v>122</v>
      </c>
      <c r="O17" s="101" t="s">
        <v>113</v>
      </c>
      <c r="P17" s="59" t="s">
        <v>114</v>
      </c>
      <c r="Q17" s="59" t="s">
        <v>115</v>
      </c>
    </row>
    <row r="18" spans="1:17" s="14" customFormat="1" ht="18.75">
      <c r="A18" s="92"/>
      <c r="B18" s="92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275200</v>
      </c>
      <c r="D20" s="53">
        <f>'Прил. 11 СОГАЗ'!D20+'Прил. 11 АЛЬФА'!D20</f>
        <v>127662</v>
      </c>
      <c r="E20" s="53">
        <f>'Прил. 11 СОГАЗ'!E20+'Прил. 11 АЛЬФА'!E20</f>
        <v>147538</v>
      </c>
      <c r="F20" s="53">
        <f>'Прил. 11 СОГАЗ'!F20+'Прил. 11 АЛЬФА'!F20</f>
        <v>1067</v>
      </c>
      <c r="G20" s="53">
        <f>'Прил. 11 СОГАЗ'!G20+'Прил. 11 АЛЬФА'!G20</f>
        <v>984</v>
      </c>
      <c r="H20" s="53">
        <f>'Прил. 11 СОГАЗ'!H20+'Прил. 11 АЛЬФА'!H20</f>
        <v>4862</v>
      </c>
      <c r="I20" s="53">
        <f>'Прил. 11 СОГАЗ'!I20+'Прил. 11 АЛЬФА'!I20</f>
        <v>4779</v>
      </c>
      <c r="J20" s="53">
        <f>'Прил. 11 СОГАЗ'!J20+'Прил. 11 АЛЬФА'!J20</f>
        <v>21049</v>
      </c>
      <c r="K20" s="53">
        <f>'Прил. 11 СОГАЗ'!K20+'Прил. 11 АЛЬФА'!K20</f>
        <v>19457</v>
      </c>
      <c r="L20" s="53">
        <f>'Прил. 11 СОГАЗ'!L20+'Прил. 11 АЛЬФА'!L20</f>
        <v>49256</v>
      </c>
      <c r="M20" s="53">
        <f>'Прил. 11 СОГАЗ'!M20+'Прил. 11 АЛЬФА'!M20</f>
        <v>49969</v>
      </c>
      <c r="N20" s="53">
        <f>'Прил. 11 СОГАЗ'!N20+'Прил. 11 АЛЬФА'!N20</f>
        <v>36969</v>
      </c>
      <c r="O20" s="53">
        <f>'Прил. 11 СОГАЗ'!O20+'Прил. 11 АЛЬФА'!O20</f>
        <v>40474</v>
      </c>
      <c r="P20" s="53">
        <f>'Прил. 11 СОГАЗ'!P20+'Прил. 11 АЛЬФА'!P20</f>
        <v>14459</v>
      </c>
      <c r="Q20" s="53">
        <f>'Прил. 11 СОГАЗ'!Q20+'Прил. 11 АЛЬФА'!Q20</f>
        <v>31875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7841</v>
      </c>
      <c r="D21" s="53">
        <f>'Прил. 11 СОГАЗ'!D21+'Прил. 11 АЛЬФА'!D21</f>
        <v>3731</v>
      </c>
      <c r="E21" s="53">
        <f>'Прил. 11 СОГАЗ'!E21+'Прил. 11 АЛЬФА'!E21</f>
        <v>4110</v>
      </c>
      <c r="F21" s="53">
        <f>'Прил. 11 СОГАЗ'!F21+'Прил. 11 АЛЬФА'!F21</f>
        <v>31</v>
      </c>
      <c r="G21" s="53">
        <f>'Прил. 11 СОГАЗ'!G21+'Прил. 11 АЛЬФА'!G21</f>
        <v>30</v>
      </c>
      <c r="H21" s="53">
        <f>'Прил. 11 СОГАЗ'!H21+'Прил. 11 АЛЬФА'!H21</f>
        <v>154</v>
      </c>
      <c r="I21" s="53">
        <f>'Прил. 11 СОГАЗ'!I21+'Прил. 11 АЛЬФА'!I21</f>
        <v>126</v>
      </c>
      <c r="J21" s="53">
        <f>'Прил. 11 СОГАЗ'!J21+'Прил. 11 АЛЬФА'!J21</f>
        <v>677</v>
      </c>
      <c r="K21" s="53">
        <f>'Прил. 11 СОГАЗ'!K21+'Прил. 11 АЛЬФА'!K21</f>
        <v>572</v>
      </c>
      <c r="L21" s="53">
        <f>'Прил. 11 СОГАЗ'!L21+'Прил. 11 АЛЬФА'!L21</f>
        <v>1540</v>
      </c>
      <c r="M21" s="53">
        <f>'Прил. 11 СОГАЗ'!M21+'Прил. 11 АЛЬФА'!M21</f>
        <v>1496</v>
      </c>
      <c r="N21" s="53">
        <f>'Прил. 11 СОГАЗ'!N21+'Прил. 11 АЛЬФА'!N21</f>
        <v>974</v>
      </c>
      <c r="O21" s="53">
        <f>'Прил. 11 СОГАЗ'!O21+'Прил. 11 АЛЬФА'!O21</f>
        <v>1174</v>
      </c>
      <c r="P21" s="53">
        <f>'Прил. 11 СОГАЗ'!P21+'Прил. 11 АЛЬФА'!P21</f>
        <v>355</v>
      </c>
      <c r="Q21" s="53">
        <f>'Прил. 11 СОГАЗ'!Q21+'Прил. 11 АЛЬФА'!Q21</f>
        <v>712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47195</v>
      </c>
      <c r="D22" s="53">
        <f>'Прил. 11 СОГАЗ'!D22+'Прил. 11 АЛЬФА'!D22</f>
        <v>20294</v>
      </c>
      <c r="E22" s="53">
        <f>'Прил. 11 СОГАЗ'!E22+'Прил. 11 АЛЬФА'!E22</f>
        <v>26901</v>
      </c>
      <c r="F22" s="53">
        <f>'Прил. 11 СОГАЗ'!F22+'Прил. 11 АЛЬФА'!F22</f>
        <v>260</v>
      </c>
      <c r="G22" s="53">
        <f>'Прил. 11 СОГАЗ'!G22+'Прил. 11 АЛЬФА'!G22</f>
        <v>264</v>
      </c>
      <c r="H22" s="53">
        <f>'Прил. 11 СОГАЗ'!H22+'Прил. 11 АЛЬФА'!H22</f>
        <v>1271</v>
      </c>
      <c r="I22" s="53">
        <f>'Прил. 11 СОГАЗ'!I22+'Прил. 11 АЛЬФА'!I22</f>
        <v>1322</v>
      </c>
      <c r="J22" s="53">
        <f>'Прил. 11 СОГАЗ'!J22+'Прил. 11 АЛЬФА'!J22</f>
        <v>4988</v>
      </c>
      <c r="K22" s="53">
        <f>'Прил. 11 СОГАЗ'!K22+'Прил. 11 АЛЬФА'!K22</f>
        <v>4886</v>
      </c>
      <c r="L22" s="53">
        <f>'Прил. 11 СОГАЗ'!L22+'Прил. 11 АЛЬФА'!L22</f>
        <v>7242</v>
      </c>
      <c r="M22" s="53">
        <f>'Прил. 11 СОГАЗ'!M22+'Прил. 11 АЛЬФА'!M22</f>
        <v>10920</v>
      </c>
      <c r="N22" s="53">
        <f>'Прил. 11 СОГАЗ'!N22+'Прил. 11 АЛЬФА'!N22</f>
        <v>5039</v>
      </c>
      <c r="O22" s="53">
        <f>'Прил. 11 СОГАЗ'!O22+'Прил. 11 АЛЬФА'!O22</f>
        <v>6387</v>
      </c>
      <c r="P22" s="53">
        <f>'Прил. 11 СОГАЗ'!P22+'Прил. 11 АЛЬФА'!P22</f>
        <v>1494</v>
      </c>
      <c r="Q22" s="53">
        <f>'Прил. 11 СОГАЗ'!Q22+'Прил. 11 АЛЬФА'!Q22</f>
        <v>3122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1122</v>
      </c>
      <c r="D24" s="53">
        <f>'Прил. 11 СОГАЗ'!D24+'Прил. 11 АЛЬФА'!D24</f>
        <v>579</v>
      </c>
      <c r="E24" s="53">
        <f>'Прил. 11 СОГАЗ'!E24+'Прил. 11 АЛЬФА'!E24</f>
        <v>543</v>
      </c>
      <c r="F24" s="53">
        <f>'Прил. 11 СОГАЗ'!F24+'Прил. 11 АЛЬФА'!F24</f>
        <v>3</v>
      </c>
      <c r="G24" s="53">
        <f>'Прил. 11 СОГАЗ'!G24+'Прил. 11 АЛЬФА'!G24</f>
        <v>2</v>
      </c>
      <c r="H24" s="53">
        <f>'Прил. 11 СОГАЗ'!H24+'Прил. 11 АЛЬФА'!H24</f>
        <v>19</v>
      </c>
      <c r="I24" s="53">
        <f>'Прил. 11 СОГАЗ'!I24+'Прил. 11 АЛЬФА'!I24</f>
        <v>14</v>
      </c>
      <c r="J24" s="53">
        <f>'Прил. 11 СОГАЗ'!J24+'Прил. 11 АЛЬФА'!J24</f>
        <v>84</v>
      </c>
      <c r="K24" s="53">
        <f>'Прил. 11 СОГАЗ'!K24+'Прил. 11 АЛЬФА'!K24</f>
        <v>82</v>
      </c>
      <c r="L24" s="53">
        <f>'Прил. 11 СОГАЗ'!L24+'Прил. 11 АЛЬФА'!L24</f>
        <v>210</v>
      </c>
      <c r="M24" s="53">
        <f>'Прил. 11 СОГАЗ'!M24+'Прил. 11 АЛЬФА'!M24</f>
        <v>189</v>
      </c>
      <c r="N24" s="53">
        <f>'Прил. 11 СОГАЗ'!N24+'Прил. 11 АЛЬФА'!N24</f>
        <v>222</v>
      </c>
      <c r="O24" s="53">
        <f>'Прил. 11 СОГАЗ'!O24+'Прил. 11 АЛЬФА'!O24</f>
        <v>203</v>
      </c>
      <c r="P24" s="53">
        <f>'Прил. 11 СОГАЗ'!P24+'Прил. 11 АЛЬФА'!P24</f>
        <v>41</v>
      </c>
      <c r="Q24" s="53">
        <f>'Прил. 11 СОГАЗ'!Q24+'Прил. 11 АЛЬФА'!Q24</f>
        <v>53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39389</v>
      </c>
      <c r="D25" s="53">
        <f>'Прил. 11 СОГАЗ'!D25+'Прил. 11 АЛЬФА'!D25</f>
        <v>19710</v>
      </c>
      <c r="E25" s="53">
        <f>'Прил. 11 СОГАЗ'!E25+'Прил. 11 АЛЬФА'!E25</f>
        <v>19679</v>
      </c>
      <c r="F25" s="53">
        <f>'Прил. 11 СОГАЗ'!F25+'Прил. 11 АЛЬФА'!F25</f>
        <v>131</v>
      </c>
      <c r="G25" s="53">
        <f>'Прил. 11 СОГАЗ'!G25+'Прил. 11 АЛЬФА'!G25</f>
        <v>138</v>
      </c>
      <c r="H25" s="53">
        <f>'Прил. 11 СОГАЗ'!H25+'Прил. 11 АЛЬФА'!H25</f>
        <v>657</v>
      </c>
      <c r="I25" s="53">
        <f>'Прил. 11 СОГАЗ'!I25+'Прил. 11 АЛЬФА'!I25</f>
        <v>607</v>
      </c>
      <c r="J25" s="53">
        <f>'Прил. 11 СОГАЗ'!J25+'Прил. 11 АЛЬФА'!J25</f>
        <v>2800</v>
      </c>
      <c r="K25" s="53">
        <f>'Прил. 11 СОГАЗ'!K25+'Прил. 11 АЛЬФА'!K25</f>
        <v>2739</v>
      </c>
      <c r="L25" s="53">
        <f>'Прил. 11 СОГАЗ'!L25+'Прил. 11 АЛЬФА'!L25</f>
        <v>8565</v>
      </c>
      <c r="M25" s="53">
        <f>'Прил. 11 СОГАЗ'!M25+'Прил. 11 АЛЬФА'!M25</f>
        <v>6408</v>
      </c>
      <c r="N25" s="53">
        <f>'Прил. 11 СОГАЗ'!N25+'Прил. 11 АЛЬФА'!N25</f>
        <v>5561</v>
      </c>
      <c r="O25" s="53">
        <f>'Прил. 11 СОГАЗ'!O25+'Прил. 11 АЛЬФА'!O25</f>
        <v>5505</v>
      </c>
      <c r="P25" s="53">
        <f>'Прил. 11 СОГАЗ'!P25+'Прил. 11 АЛЬФА'!P25</f>
        <v>1996</v>
      </c>
      <c r="Q25" s="53">
        <f>'Прил. 11 СОГАЗ'!Q25+'Прил. 11 АЛЬФА'!Q25</f>
        <v>4282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493</v>
      </c>
      <c r="D26" s="53">
        <f>'Прил. 11 СОГАЗ'!D26+'Прил. 11 АЛЬФА'!D26</f>
        <v>247</v>
      </c>
      <c r="E26" s="53">
        <f>'Прил. 11 СОГАЗ'!E26+'Прил. 11 АЛЬФА'!E26</f>
        <v>246</v>
      </c>
      <c r="F26" s="53">
        <f>'Прил. 11 СОГАЗ'!F26+'Прил. 11 АЛЬФА'!F26</f>
        <v>2</v>
      </c>
      <c r="G26" s="53">
        <f>'Прил. 11 СОГАЗ'!G26+'Прил. 11 АЛЬФА'!G26</f>
        <v>0</v>
      </c>
      <c r="H26" s="53">
        <f>'Прил. 11 СОГАЗ'!H26+'Прил. 11 АЛЬФА'!H26</f>
        <v>2</v>
      </c>
      <c r="I26" s="53">
        <f>'Прил. 11 СОГАЗ'!I26+'Прил. 11 АЛЬФА'!I26</f>
        <v>4</v>
      </c>
      <c r="J26" s="53">
        <f>'Прил. 11 СОГАЗ'!J26+'Прил. 11 АЛЬФА'!J26</f>
        <v>29</v>
      </c>
      <c r="K26" s="53">
        <f>'Прил. 11 СОГАЗ'!K26+'Прил. 11 АЛЬФА'!K26</f>
        <v>22</v>
      </c>
      <c r="L26" s="53">
        <f>'Прил. 11 СОГАЗ'!L26+'Прил. 11 АЛЬФА'!L26</f>
        <v>96</v>
      </c>
      <c r="M26" s="53">
        <f>'Прил. 11 СОГАЗ'!M26+'Прил. 11 АЛЬФА'!M26</f>
        <v>64</v>
      </c>
      <c r="N26" s="53">
        <f>'Прил. 11 СОГАЗ'!N26+'Прил. 11 АЛЬФА'!N26</f>
        <v>93</v>
      </c>
      <c r="O26" s="53">
        <f>'Прил. 11 СОГАЗ'!O26+'Прил. 11 АЛЬФА'!O26</f>
        <v>87</v>
      </c>
      <c r="P26" s="53">
        <f>'Прил. 11 СОГАЗ'!P26+'Прил. 11 АЛЬФА'!P26</f>
        <v>25</v>
      </c>
      <c r="Q26" s="53">
        <f>'Прил. 11 СОГАЗ'!Q26+'Прил. 11 АЛЬФА'!Q26</f>
        <v>69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4040</v>
      </c>
      <c r="D27" s="53">
        <f>'Прил. 11 СОГАЗ'!D27+'Прил. 11 АЛЬФА'!D27</f>
        <v>1796</v>
      </c>
      <c r="E27" s="53">
        <f>'Прил. 11 СОГАЗ'!E27+'Прил. 11 АЛЬФА'!E27</f>
        <v>2244</v>
      </c>
      <c r="F27" s="53">
        <f>'Прил. 11 СОГАЗ'!F27+'Прил. 11 АЛЬФА'!F27</f>
        <v>20</v>
      </c>
      <c r="G27" s="53">
        <f>'Прил. 11 СОГАЗ'!G27+'Прил. 11 АЛЬФА'!G27</f>
        <v>21</v>
      </c>
      <c r="H27" s="53">
        <f>'Прил. 11 СОГАЗ'!H27+'Прил. 11 АЛЬФА'!H27</f>
        <v>112</v>
      </c>
      <c r="I27" s="53">
        <f>'Прил. 11 СОГАЗ'!I27+'Прил. 11 АЛЬФА'!I27</f>
        <v>102</v>
      </c>
      <c r="J27" s="53">
        <f>'Прил. 11 СОГАЗ'!J27+'Прил. 11 АЛЬФА'!J27</f>
        <v>530</v>
      </c>
      <c r="K27" s="53">
        <f>'Прил. 11 СОГАЗ'!K27+'Прил. 11 АЛЬФА'!K27</f>
        <v>507</v>
      </c>
      <c r="L27" s="53">
        <f>'Прил. 11 СОГАЗ'!L27+'Прил. 11 АЛЬФА'!L27</f>
        <v>643</v>
      </c>
      <c r="M27" s="53">
        <f>'Прил. 11 СОГАЗ'!M27+'Прил. 11 АЛЬФА'!M27</f>
        <v>953</v>
      </c>
      <c r="N27" s="53">
        <f>'Прил. 11 СОГАЗ'!N27+'Прил. 11 АЛЬФА'!N27</f>
        <v>416</v>
      </c>
      <c r="O27" s="53">
        <f>'Прил. 11 СОГАЗ'!O27+'Прил. 11 АЛЬФА'!O27</f>
        <v>508</v>
      </c>
      <c r="P27" s="53">
        <f>'Прил. 11 СОГАЗ'!P27+'Прил. 11 АЛЬФА'!P27</f>
        <v>75</v>
      </c>
      <c r="Q27" s="53">
        <f>'Прил. 11 СОГАЗ'!Q27+'Прил. 11 АЛЬФА'!Q27</f>
        <v>153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30356</v>
      </c>
      <c r="D28" s="53">
        <f>'Прил. 11 СОГАЗ'!D28+'Прил. 11 АЛЬФА'!D28</f>
        <v>13984</v>
      </c>
      <c r="E28" s="53">
        <f>'Прил. 11 СОГАЗ'!E28+'Прил. 11 АЛЬФА'!E28</f>
        <v>16372</v>
      </c>
      <c r="F28" s="53">
        <f>'Прил. 11 СОГАЗ'!F28+'Прил. 11 АЛЬФА'!F28</f>
        <v>143</v>
      </c>
      <c r="G28" s="53">
        <f>'Прил. 11 СОГАЗ'!G28+'Прил. 11 АЛЬФА'!G28</f>
        <v>94</v>
      </c>
      <c r="H28" s="53">
        <f>'Прил. 11 СОГАЗ'!H28+'Прил. 11 АЛЬФА'!H28</f>
        <v>716</v>
      </c>
      <c r="I28" s="53">
        <f>'Прил. 11 СОГАЗ'!I28+'Прил. 11 АЛЬФА'!I28</f>
        <v>723</v>
      </c>
      <c r="J28" s="53">
        <f>'Прил. 11 СОГАЗ'!J28+'Прил. 11 АЛЬФА'!J28</f>
        <v>2906</v>
      </c>
      <c r="K28" s="53">
        <f>'Прил. 11 СОГАЗ'!K28+'Прил. 11 АЛЬФА'!K28</f>
        <v>2802</v>
      </c>
      <c r="L28" s="53">
        <f>'Прил. 11 СОГАЗ'!L28+'Прил. 11 АЛЬФА'!L28</f>
        <v>5398</v>
      </c>
      <c r="M28" s="53">
        <f>'Прил. 11 СОГАЗ'!M28+'Прил. 11 АЛЬФА'!M28</f>
        <v>6148</v>
      </c>
      <c r="N28" s="53">
        <f>'Прил. 11 СОГАЗ'!N28+'Прил. 11 АЛЬФА'!N28</f>
        <v>3763</v>
      </c>
      <c r="O28" s="53">
        <f>'Прил. 11 СОГАЗ'!O28+'Прил. 11 АЛЬФА'!O28</f>
        <v>4100</v>
      </c>
      <c r="P28" s="53">
        <f>'Прил. 11 СОГАЗ'!P28+'Прил. 11 АЛЬФА'!P28</f>
        <v>1058</v>
      </c>
      <c r="Q28" s="53">
        <f>'Прил. 11 СОГАЗ'!Q28+'Прил. 11 АЛЬФА'!Q28</f>
        <v>2505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13436</v>
      </c>
      <c r="D29" s="53">
        <f>'Прил. 11 СОГАЗ'!D29+'Прил. 11 АЛЬФА'!D29</f>
        <v>5969</v>
      </c>
      <c r="E29" s="53">
        <f>'Прил. 11 СОГАЗ'!E29+'Прил. 11 АЛЬФА'!E29</f>
        <v>7467</v>
      </c>
      <c r="F29" s="53">
        <f>'Прил. 11 СОГАЗ'!F29+'Прил. 11 АЛЬФА'!F29</f>
        <v>74</v>
      </c>
      <c r="G29" s="53">
        <f>'Прил. 11 СОГАЗ'!G29+'Прил. 11 АЛЬФА'!G29</f>
        <v>65</v>
      </c>
      <c r="H29" s="53">
        <f>'Прил. 11 СОГАЗ'!H29+'Прил. 11 АЛЬФА'!H29</f>
        <v>368</v>
      </c>
      <c r="I29" s="53">
        <f>'Прил. 11 СОГАЗ'!I29+'Прил. 11 АЛЬФА'!I29</f>
        <v>342</v>
      </c>
      <c r="J29" s="53">
        <f>'Прил. 11 СОГАЗ'!J29+'Прил. 11 АЛЬФА'!J29</f>
        <v>1481</v>
      </c>
      <c r="K29" s="53">
        <f>'Прил. 11 СОГАЗ'!K29+'Прил. 11 АЛЬФА'!K29</f>
        <v>1357</v>
      </c>
      <c r="L29" s="53">
        <f>'Прил. 11 СОГАЗ'!L29+'Прил. 11 АЛЬФА'!L29</f>
        <v>2238</v>
      </c>
      <c r="M29" s="53">
        <f>'Прил. 11 СОГАЗ'!M29+'Прил. 11 АЛЬФА'!M29</f>
        <v>2990</v>
      </c>
      <c r="N29" s="53">
        <f>'Прил. 11 СОГАЗ'!N29+'Прил. 11 АЛЬФА'!N29</f>
        <v>1398</v>
      </c>
      <c r="O29" s="53">
        <f>'Прил. 11 СОГАЗ'!O29+'Прил. 11 АЛЬФА'!O29</f>
        <v>1783</v>
      </c>
      <c r="P29" s="53">
        <f>'Прил. 11 СОГАЗ'!P29+'Прил. 11 АЛЬФА'!P29</f>
        <v>410</v>
      </c>
      <c r="Q29" s="53">
        <f>'Прил. 11 СОГАЗ'!Q29+'Прил. 11 АЛЬФА'!Q29</f>
        <v>930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8289</v>
      </c>
      <c r="D30" s="53">
        <f>'Прил. 11 СОГАЗ'!D30+'Прил. 11 АЛЬФА'!D30</f>
        <v>3454</v>
      </c>
      <c r="E30" s="53">
        <f>'Прил. 11 СОГАЗ'!E30+'Прил. 11 АЛЬФА'!E30</f>
        <v>4835</v>
      </c>
      <c r="F30" s="53">
        <f>'Прил. 11 СОГАЗ'!F30+'Прил. 11 АЛЬФА'!F30</f>
        <v>62</v>
      </c>
      <c r="G30" s="53">
        <f>'Прил. 11 СОГАЗ'!G30+'Прил. 11 АЛЬФА'!G30</f>
        <v>38</v>
      </c>
      <c r="H30" s="53">
        <f>'Прил. 11 СОГАЗ'!H30+'Прил. 11 АЛЬФА'!H30</f>
        <v>325</v>
      </c>
      <c r="I30" s="53">
        <f>'Прил. 11 СОГАЗ'!I30+'Прил. 11 АЛЬФА'!I30</f>
        <v>336</v>
      </c>
      <c r="J30" s="53">
        <f>'Прил. 11 СОГАЗ'!J30+'Прил. 11 АЛЬФА'!J30</f>
        <v>1233</v>
      </c>
      <c r="K30" s="53">
        <f>'Прил. 11 СОГАЗ'!K30+'Прил. 11 АЛЬФА'!K30</f>
        <v>1169</v>
      </c>
      <c r="L30" s="53">
        <f>'Прил. 11 СОГАЗ'!L30+'Прил. 11 АЛЬФА'!L30</f>
        <v>1098</v>
      </c>
      <c r="M30" s="53">
        <f>'Прил. 11 СОГАЗ'!M30+'Прил. 11 АЛЬФА'!M30</f>
        <v>2309</v>
      </c>
      <c r="N30" s="53">
        <f>'Прил. 11 СОГАЗ'!N30+'Прил. 11 АЛЬФА'!N30</f>
        <v>619</v>
      </c>
      <c r="O30" s="53">
        <f>'Прил. 11 СОГАЗ'!O30+'Прил. 11 АЛЬФА'!O30</f>
        <v>801</v>
      </c>
      <c r="P30" s="53">
        <f>'Прил. 11 СОГАЗ'!P30+'Прил. 11 АЛЬФА'!P30</f>
        <v>117</v>
      </c>
      <c r="Q30" s="53">
        <f>'Прил. 11 СОГАЗ'!Q30+'Прил. 11 АЛЬФА'!Q30</f>
        <v>182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12117</v>
      </c>
      <c r="D31" s="53">
        <f>'Прил. 11 СОГАЗ'!D31+'Прил. 11 АЛЬФА'!D31</f>
        <v>5627</v>
      </c>
      <c r="E31" s="53">
        <f>'Прил. 11 СОГАЗ'!E31+'Прил. 11 АЛЬФА'!E31</f>
        <v>6490</v>
      </c>
      <c r="F31" s="53">
        <f>'Прил. 11 СОГАЗ'!F31+'Прил. 11 АЛЬФА'!F31</f>
        <v>65</v>
      </c>
      <c r="G31" s="53">
        <f>'Прил. 11 СОГАЗ'!G31+'Прил. 11 АЛЬФА'!G31</f>
        <v>57</v>
      </c>
      <c r="H31" s="53">
        <f>'Прил. 11 СОГАЗ'!H31+'Прил. 11 АЛЬФА'!H31</f>
        <v>315</v>
      </c>
      <c r="I31" s="53">
        <f>'Прил. 11 СОГАЗ'!I31+'Прил. 11 АЛЬФА'!I31</f>
        <v>274</v>
      </c>
      <c r="J31" s="53">
        <f>'Прил. 11 СОГАЗ'!J31+'Прил. 11 АЛЬФА'!J31</f>
        <v>1276</v>
      </c>
      <c r="K31" s="53">
        <f>'Прил. 11 СОГАЗ'!K31+'Прил. 11 АЛЬФА'!K31</f>
        <v>1244</v>
      </c>
      <c r="L31" s="53">
        <f>'Прил. 11 СОГАЗ'!L31+'Прил. 11 АЛЬФА'!L31</f>
        <v>2275</v>
      </c>
      <c r="M31" s="53">
        <f>'Прил. 11 СОГАЗ'!M31+'Прил. 11 АЛЬФА'!M31</f>
        <v>2626</v>
      </c>
      <c r="N31" s="53">
        <f>'Прил. 11 СОГАЗ'!N31+'Прил. 11 АЛЬФА'!N31</f>
        <v>1337</v>
      </c>
      <c r="O31" s="53">
        <f>'Прил. 11 СОГАЗ'!O31+'Прил. 11 АЛЬФА'!O31</f>
        <v>1559</v>
      </c>
      <c r="P31" s="53">
        <f>'Прил. 11 СОГАЗ'!P31+'Прил. 11 АЛЬФА'!P31</f>
        <v>359</v>
      </c>
      <c r="Q31" s="53">
        <f>'Прил. 11 СОГАЗ'!Q31+'Прил. 11 АЛЬФА'!Q31</f>
        <v>730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6525</v>
      </c>
      <c r="D32" s="53">
        <f>'Прил. 11 СОГАЗ'!D32+'Прил. 11 АЛЬФА'!D32</f>
        <v>2884</v>
      </c>
      <c r="E32" s="53">
        <f>'Прил. 11 СОГАЗ'!E32+'Прил. 11 АЛЬФА'!E32</f>
        <v>3641</v>
      </c>
      <c r="F32" s="53">
        <f>'Прил. 11 СОГАЗ'!F32+'Прил. 11 АЛЬФА'!F32</f>
        <v>33</v>
      </c>
      <c r="G32" s="53">
        <f>'Прил. 11 СОГАЗ'!G32+'Прил. 11 АЛЬФА'!G32</f>
        <v>24</v>
      </c>
      <c r="H32" s="53">
        <f>'Прил. 11 СОГАЗ'!H32+'Прил. 11 АЛЬФА'!H32</f>
        <v>177</v>
      </c>
      <c r="I32" s="53">
        <f>'Прил. 11 СОГАЗ'!I32+'Прил. 11 АЛЬФА'!I32</f>
        <v>167</v>
      </c>
      <c r="J32" s="53">
        <f>'Прил. 11 СОГАЗ'!J32+'Прил. 11 АЛЬФА'!J32</f>
        <v>777</v>
      </c>
      <c r="K32" s="53">
        <f>'Прил. 11 СОГАЗ'!K32+'Прил. 11 АЛЬФА'!K32</f>
        <v>709</v>
      </c>
      <c r="L32" s="53">
        <f>'Прил. 11 СОГАЗ'!L32+'Прил. 11 АЛЬФА'!L32</f>
        <v>982</v>
      </c>
      <c r="M32" s="53">
        <f>'Прил. 11 СОГАЗ'!M32+'Прил. 11 АЛЬФА'!M32</f>
        <v>1547</v>
      </c>
      <c r="N32" s="53">
        <f>'Прил. 11 СОГАЗ'!N32+'Прил. 11 АЛЬФА'!N32</f>
        <v>738</v>
      </c>
      <c r="O32" s="53">
        <f>'Прил. 11 СОГАЗ'!O32+'Прил. 11 АЛЬФА'!O32</f>
        <v>935</v>
      </c>
      <c r="P32" s="53">
        <f>'Прил. 11 СОГАЗ'!P32+'Прил. 11 АЛЬФА'!P32</f>
        <v>177</v>
      </c>
      <c r="Q32" s="53">
        <f>'Прил. 11 СОГАЗ'!Q32+'Прил. 11 АЛЬФА'!Q32</f>
        <v>259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51786</v>
      </c>
      <c r="D33" s="53">
        <f>'Прил. 11 СОГАЗ'!D33+'Прил. 11 АЛЬФА'!D33</f>
        <v>23752</v>
      </c>
      <c r="E33" s="53">
        <f>'Прил. 11 СОГАЗ'!E33+'Прил. 11 АЛЬФА'!E33</f>
        <v>28034</v>
      </c>
      <c r="F33" s="53">
        <f>'Прил. 11 СОГАЗ'!F33+'Прил. 11 АЛЬФА'!F33</f>
        <v>156</v>
      </c>
      <c r="G33" s="53">
        <f>'Прил. 11 СОГАЗ'!G33+'Прил. 11 АЛЬФА'!G33</f>
        <v>154</v>
      </c>
      <c r="H33" s="53">
        <f>'Прил. 11 СОГАЗ'!H33+'Прил. 11 АЛЬФА'!H33</f>
        <v>843</v>
      </c>
      <c r="I33" s="53">
        <f>'Прил. 11 СОГАЗ'!I33+'Прил. 11 АЛЬФА'!I33</f>
        <v>809</v>
      </c>
      <c r="J33" s="53">
        <f>'Прил. 11 СОГАЗ'!J33+'Прил. 11 АЛЬФА'!J33</f>
        <v>3979</v>
      </c>
      <c r="K33" s="53">
        <f>'Прил. 11 СОГАЗ'!K33+'Прил. 11 АЛЬФА'!K33</f>
        <v>3745</v>
      </c>
      <c r="L33" s="53">
        <f>'Прил. 11 СОГАЗ'!L33+'Прил. 11 АЛЬФА'!L33</f>
        <v>9658</v>
      </c>
      <c r="M33" s="53">
        <f>'Прил. 11 СОГАЗ'!M33+'Прил. 11 АЛЬФА'!M33</f>
        <v>9187</v>
      </c>
      <c r="N33" s="53">
        <f>'Прил. 11 СОГАЗ'!N33+'Прил. 11 АЛЬФА'!N33</f>
        <v>6399</v>
      </c>
      <c r="O33" s="53">
        <f>'Прил. 11 СОГАЗ'!O33+'Прил. 11 АЛЬФА'!O33</f>
        <v>7639</v>
      </c>
      <c r="P33" s="53">
        <f>'Прил. 11 СОГАЗ'!P33+'Прил. 11 АЛЬФА'!P33</f>
        <v>2717</v>
      </c>
      <c r="Q33" s="53">
        <f>'Прил. 11 СОГАЗ'!Q33+'Прил. 11 АЛЬФА'!Q33</f>
        <v>6500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29724</v>
      </c>
      <c r="D34" s="53">
        <f>'Прил. 11 СОГАЗ'!D34+'Прил. 11 АЛЬФА'!D34</f>
        <v>14021</v>
      </c>
      <c r="E34" s="53">
        <f>'Прил. 11 СОГАЗ'!E34+'Прил. 11 АЛЬФА'!E34</f>
        <v>15703</v>
      </c>
      <c r="F34" s="53">
        <f>'Прил. 11 СОГАЗ'!F34+'Прил. 11 АЛЬФА'!F34</f>
        <v>76</v>
      </c>
      <c r="G34" s="53">
        <f>'Прил. 11 СОГАЗ'!G34+'Прил. 11 АЛЬФА'!G34</f>
        <v>88</v>
      </c>
      <c r="H34" s="53">
        <f>'Прил. 11 СОГАЗ'!H34+'Прил. 11 АЛЬФА'!H34</f>
        <v>504</v>
      </c>
      <c r="I34" s="53">
        <f>'Прил. 11 СОГАЗ'!I34+'Прил. 11 АЛЬФА'!I34</f>
        <v>476</v>
      </c>
      <c r="J34" s="53">
        <f>'Прил. 11 СОГАЗ'!J34+'Прил. 11 АЛЬФА'!J34</f>
        <v>2342</v>
      </c>
      <c r="K34" s="53">
        <f>'Прил. 11 СОГАЗ'!K34+'Прил. 11 АЛЬФА'!K34</f>
        <v>2294</v>
      </c>
      <c r="L34" s="53">
        <f>'Прил. 11 СОГАЗ'!L34+'Прил. 11 АЛЬФА'!L34</f>
        <v>6107</v>
      </c>
      <c r="M34" s="53">
        <f>'Прил. 11 СОГАЗ'!M34+'Прил. 11 АЛЬФА'!M34</f>
        <v>5359</v>
      </c>
      <c r="N34" s="53">
        <f>'Прил. 11 СОГАЗ'!N34+'Прил. 11 АЛЬФА'!N34</f>
        <v>3676</v>
      </c>
      <c r="O34" s="53">
        <f>'Прил. 11 СОГАЗ'!O34+'Прил. 11 АЛЬФА'!O34</f>
        <v>4126</v>
      </c>
      <c r="P34" s="53">
        <f>'Прил. 11 СОГАЗ'!P34+'Прил. 11 АЛЬФА'!P34</f>
        <v>1316</v>
      </c>
      <c r="Q34" s="53">
        <f>'Прил. 11 СОГАЗ'!Q34+'Прил. 11 АЛЬФА'!Q34</f>
        <v>3360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42923</v>
      </c>
      <c r="D35" s="53">
        <f>'Прил. 11 СОГАЗ'!D35+'Прил. 11 АЛЬФА'!D35</f>
        <v>19798</v>
      </c>
      <c r="E35" s="53">
        <f>'Прил. 11 СОГАЗ'!E35+'Прил. 11 АЛЬФА'!E35</f>
        <v>23125</v>
      </c>
      <c r="F35" s="53">
        <f>'Прил. 11 СОГАЗ'!F35+'Прил. 11 АЛЬФА'!F35</f>
        <v>122</v>
      </c>
      <c r="G35" s="53">
        <f>'Прил. 11 СОГАЗ'!G35+'Прил. 11 АЛЬФА'!G35</f>
        <v>130</v>
      </c>
      <c r="H35" s="53">
        <f>'Прил. 11 СОГАЗ'!H35+'Прил. 11 АЛЬФА'!H35</f>
        <v>702</v>
      </c>
      <c r="I35" s="53">
        <f>'Прил. 11 СОГАЗ'!I35+'Прил. 11 АЛЬФА'!I35</f>
        <v>696</v>
      </c>
      <c r="J35" s="53">
        <f>'Прил. 11 СОГАЗ'!J35+'Прил. 11 АЛЬФА'!J35</f>
        <v>3458</v>
      </c>
      <c r="K35" s="53">
        <f>'Прил. 11 СОГАЗ'!K35+'Прил. 11 АЛЬФА'!K35</f>
        <v>3168</v>
      </c>
      <c r="L35" s="53">
        <f>'Прил. 11 СОГАЗ'!L35+'Прил. 11 АЛЬФА'!L35</f>
        <v>7375</v>
      </c>
      <c r="M35" s="53">
        <f>'Прил. 11 СОГАЗ'!M35+'Прил. 11 АЛЬФА'!M35</f>
        <v>7231</v>
      </c>
      <c r="N35" s="53">
        <f>'Прил. 11 СОГАЗ'!N35+'Прил. 11 АЛЬФА'!N35</f>
        <v>5633</v>
      </c>
      <c r="O35" s="53">
        <f>'Прил. 11 СОГАЗ'!O35+'Прил. 11 АЛЬФА'!O35</f>
        <v>6303</v>
      </c>
      <c r="P35" s="53">
        <f>'Прил. 11 СОГАЗ'!P35+'Прил. 11 АЛЬФА'!P35</f>
        <v>2508</v>
      </c>
      <c r="Q35" s="53">
        <f>'Прил. 11 СОГАЗ'!Q35+'Прил. 11 АЛЬФА'!Q35</f>
        <v>5597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15887</v>
      </c>
      <c r="D36" s="53">
        <f>'Прил. 11 СОГАЗ'!D36+'Прил. 11 АЛЬФА'!D36</f>
        <v>7512</v>
      </c>
      <c r="E36" s="53">
        <f>'Прил. 11 СОГАЗ'!E36+'Прил. 11 АЛЬФА'!E36</f>
        <v>8375</v>
      </c>
      <c r="F36" s="53">
        <f>'Прил. 11 СОГАЗ'!F36+'Прил. 11 АЛЬФА'!F36</f>
        <v>52</v>
      </c>
      <c r="G36" s="53">
        <f>'Прил. 11 СОГАЗ'!G36+'Прил. 11 АЛЬФА'!G36</f>
        <v>45</v>
      </c>
      <c r="H36" s="53">
        <f>'Прил. 11 СОГАЗ'!H36+'Прил. 11 АЛЬФА'!H36</f>
        <v>244</v>
      </c>
      <c r="I36" s="53">
        <f>'Прил. 11 СОГАЗ'!I36+'Прил. 11 АЛЬФА'!I36</f>
        <v>223</v>
      </c>
      <c r="J36" s="53">
        <f>'Прил. 11 СОГАЗ'!J36+'Прил. 11 АЛЬФА'!J36</f>
        <v>1394</v>
      </c>
      <c r="K36" s="53">
        <f>'Прил. 11 СОГАЗ'!K36+'Прил. 11 АЛЬФА'!K36</f>
        <v>1207</v>
      </c>
      <c r="L36" s="53">
        <f>'Прил. 11 СОГАЗ'!L36+'Прил. 11 АЛЬФА'!L36</f>
        <v>2810</v>
      </c>
      <c r="M36" s="53">
        <f>'Прил. 11 СОГАЗ'!M36+'Прил. 11 АЛЬФА'!M36</f>
        <v>2707</v>
      </c>
      <c r="N36" s="53">
        <f>'Прил. 11 СОГАЗ'!N36+'Прил. 11 АЛЬФА'!N36</f>
        <v>2157</v>
      </c>
      <c r="O36" s="53">
        <f>'Прил. 11 СОГАЗ'!O36+'Прил. 11 АЛЬФА'!O36</f>
        <v>2348</v>
      </c>
      <c r="P36" s="53">
        <f>'Прил. 11 СОГАЗ'!P36+'Прил. 11 АЛЬФА'!P36</f>
        <v>855</v>
      </c>
      <c r="Q36" s="53">
        <f>'Прил. 11 СОГАЗ'!Q36+'Прил. 11 АЛЬФА'!Q36</f>
        <v>1845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1953</v>
      </c>
      <c r="D37" s="53">
        <f>'Прил. 11 СОГАЗ'!D37+'Прил. 11 АЛЬФА'!D37</f>
        <v>937</v>
      </c>
      <c r="E37" s="53">
        <f>'Прил. 11 СОГАЗ'!E37+'Прил. 11 АЛЬФА'!E37</f>
        <v>1016</v>
      </c>
      <c r="F37" s="53">
        <f>'Прил. 11 СОГАЗ'!F37+'Прил. 11 АЛЬФА'!F37</f>
        <v>5</v>
      </c>
      <c r="G37" s="53">
        <f>'Прил. 11 СОГАЗ'!G37+'Прил. 11 АЛЬФА'!G37</f>
        <v>3</v>
      </c>
      <c r="H37" s="53">
        <f>'Прил. 11 СОГАЗ'!H37+'Прил. 11 АЛЬФА'!H37</f>
        <v>20</v>
      </c>
      <c r="I37" s="53">
        <f>'Прил. 11 СОГАЗ'!I37+'Прил. 11 АЛЬФА'!I37</f>
        <v>26</v>
      </c>
      <c r="J37" s="53">
        <f>'Прил. 11 СОГАЗ'!J37+'Прил. 11 АЛЬФА'!J37</f>
        <v>173</v>
      </c>
      <c r="K37" s="53">
        <f>'Прил. 11 СОГАЗ'!K37+'Прил. 11 АЛЬФА'!K37</f>
        <v>150</v>
      </c>
      <c r="L37" s="53">
        <f>'Прил. 11 СОГАЗ'!L37+'Прил. 11 АЛЬФА'!L37</f>
        <v>369</v>
      </c>
      <c r="M37" s="53">
        <f>'Прил. 11 СОГАЗ'!M37+'Прил. 11 АЛЬФА'!M37</f>
        <v>322</v>
      </c>
      <c r="N37" s="53">
        <f>'Прил. 11 СОГАЗ'!N37+'Прил. 11 АЛЬФА'!N37</f>
        <v>268</v>
      </c>
      <c r="O37" s="53">
        <f>'Прил. 11 СОГАЗ'!O37+'Прил. 11 АЛЬФА'!O37</f>
        <v>280</v>
      </c>
      <c r="P37" s="53">
        <f>'Прил. 11 СОГАЗ'!P37+'Прил. 11 АЛЬФА'!P37</f>
        <v>102</v>
      </c>
      <c r="Q37" s="53">
        <f>'Прил. 11 СОГАЗ'!Q37+'Прил. 11 АЛЬФА'!Q37</f>
        <v>235</v>
      </c>
    </row>
    <row r="38" spans="1:17" s="35" customFormat="1" ht="18.75">
      <c r="A38" s="50">
        <v>15</v>
      </c>
      <c r="B38" s="51" t="s">
        <v>102</v>
      </c>
      <c r="C38" s="52">
        <f t="shared" si="0"/>
        <v>4952</v>
      </c>
      <c r="D38" s="53">
        <f>'Прил. 11 СОГАЗ'!D38+'Прил. 11 АЛЬФА'!D38</f>
        <v>2333</v>
      </c>
      <c r="E38" s="53">
        <f>'Прил. 11 СОГАЗ'!E38+'Прил. 11 АЛЬФА'!E38</f>
        <v>2619</v>
      </c>
      <c r="F38" s="53">
        <f>'Прил. 11 СОГАЗ'!F38+'Прил. 11 АЛЬФА'!F38</f>
        <v>7</v>
      </c>
      <c r="G38" s="53">
        <f>'Прил. 11 СОГАЗ'!G38+'Прил. 11 АЛЬФА'!G38</f>
        <v>8</v>
      </c>
      <c r="H38" s="53">
        <f>'Прил. 11 СОГАЗ'!H38+'Прил. 11 АЛЬФА'!H38</f>
        <v>44</v>
      </c>
      <c r="I38" s="53">
        <f>'Прил. 11 СОГАЗ'!I38+'Прил. 11 АЛЬФА'!I38</f>
        <v>59</v>
      </c>
      <c r="J38" s="53">
        <f>'Прил. 11 СОГАЗ'!J38+'Прил. 11 АЛЬФА'!J38</f>
        <v>328</v>
      </c>
      <c r="K38" s="53">
        <f>'Прил. 11 СОГАЗ'!K38+'Прил. 11 АЛЬФА'!K38</f>
        <v>320</v>
      </c>
      <c r="L38" s="53">
        <f>'Прил. 11 СОГАЗ'!L38+'Прил. 11 АЛЬФА'!L38</f>
        <v>804</v>
      </c>
      <c r="M38" s="53">
        <f>'Прил. 11 СОГАЗ'!M38+'Прил. 11 АЛЬФА'!M38</f>
        <v>625</v>
      </c>
      <c r="N38" s="53">
        <f>'Прил. 11 СОГАЗ'!N38+'Прил. 11 АЛЬФА'!N38</f>
        <v>732</v>
      </c>
      <c r="O38" s="53">
        <f>'Прил. 11 СОГАЗ'!O38+'Прил. 11 АЛЬФА'!O38</f>
        <v>818</v>
      </c>
      <c r="P38" s="53">
        <f>'Прил. 11 СОГАЗ'!P38+'Прил. 11 АЛЬФА'!P38</f>
        <v>418</v>
      </c>
      <c r="Q38" s="53">
        <f>'Прил. 11 СОГАЗ'!Q38+'Прил. 11 АЛЬФА'!Q38</f>
        <v>789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41850</v>
      </c>
      <c r="D39" s="53">
        <f>'Прил. 11 СОГАЗ'!D39+'Прил. 11 АЛЬФА'!D39</f>
        <v>19080</v>
      </c>
      <c r="E39" s="53">
        <f>'Прил. 11 СОГАЗ'!E39+'Прил. 11 АЛЬФА'!E39</f>
        <v>22770</v>
      </c>
      <c r="F39" s="53">
        <f>'Прил. 11 СОГАЗ'!F39+'Прил. 11 АЛЬФА'!F39</f>
        <v>137</v>
      </c>
      <c r="G39" s="53">
        <f>'Прил. 11 СОГАЗ'!G39+'Прил. 11 АЛЬФА'!G39</f>
        <v>108</v>
      </c>
      <c r="H39" s="53">
        <f>'Прил. 11 СОГАЗ'!H39+'Прил. 11 АЛЬФА'!H39</f>
        <v>743</v>
      </c>
      <c r="I39" s="53">
        <f>'Прил. 11 СОГАЗ'!I39+'Прил. 11 АЛЬФА'!I39</f>
        <v>676</v>
      </c>
      <c r="J39" s="53">
        <f>'Прил. 11 СОГАЗ'!J39+'Прил. 11 АЛЬФА'!J39</f>
        <v>3420</v>
      </c>
      <c r="K39" s="53">
        <f>'Прил. 11 СОГАЗ'!K39+'Прил. 11 АЛЬФА'!K39</f>
        <v>3192</v>
      </c>
      <c r="L39" s="53">
        <f>'Прил. 11 СОГАЗ'!L39+'Прил. 11 АЛЬФА'!L39</f>
        <v>7452</v>
      </c>
      <c r="M39" s="53">
        <f>'Прил. 11 СОГАЗ'!M39+'Прил. 11 АЛЬФА'!M39</f>
        <v>7360</v>
      </c>
      <c r="N39" s="53">
        <f>'Прил. 11 СОГАЗ'!N39+'Прил. 11 АЛЬФА'!N39</f>
        <v>5225</v>
      </c>
      <c r="O39" s="53">
        <f>'Прил. 11 СОГАЗ'!O39+'Прил. 11 АЛЬФА'!O39</f>
        <v>6294</v>
      </c>
      <c r="P39" s="53">
        <f>'Прил. 11 СОГАЗ'!P39+'Прил. 11 АЛЬФА'!P39</f>
        <v>2103</v>
      </c>
      <c r="Q39" s="53">
        <f>'Прил. 11 СОГАЗ'!Q39+'Прил. 11 АЛЬФА'!Q39</f>
        <v>5140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26175</v>
      </c>
      <c r="D40" s="53">
        <f>'Прил. 11 СОГАЗ'!D40+'Прил. 11 АЛЬФА'!D40</f>
        <v>11822</v>
      </c>
      <c r="E40" s="53">
        <f>'Прил. 11 СОГАЗ'!E40+'Прил. 11 АЛЬФА'!E40</f>
        <v>14353</v>
      </c>
      <c r="F40" s="53">
        <f>'Прил. 11 СОГАЗ'!F40+'Прил. 11 АЛЬФА'!F40</f>
        <v>115</v>
      </c>
      <c r="G40" s="53">
        <f>'Прил. 11 СОГАЗ'!G40+'Прил. 11 АЛЬФА'!G40</f>
        <v>123</v>
      </c>
      <c r="H40" s="53">
        <f>'Прил. 11 СОГАЗ'!H40+'Прил. 11 АЛЬФА'!H40</f>
        <v>545</v>
      </c>
      <c r="I40" s="53">
        <f>'Прил. 11 СОГАЗ'!I40+'Прил. 11 АЛЬФА'!I40</f>
        <v>504</v>
      </c>
      <c r="J40" s="53">
        <f>'Прил. 11 СОГАЗ'!J40+'Прил. 11 АЛЬФА'!J40</f>
        <v>2295</v>
      </c>
      <c r="K40" s="53">
        <f>'Прил. 11 СОГАЗ'!K40+'Прил. 11 АЛЬФА'!K40</f>
        <v>2208</v>
      </c>
      <c r="L40" s="53">
        <f>'Прил. 11 СОГАЗ'!L40+'Прил. 11 АЛЬФА'!L40</f>
        <v>4617</v>
      </c>
      <c r="M40" s="53">
        <f>'Прил. 11 СОГАЗ'!M40+'Прил. 11 АЛЬФА'!M40</f>
        <v>5080</v>
      </c>
      <c r="N40" s="53">
        <f>'Прил. 11 СОГАЗ'!N40+'Прил. 11 АЛЬФА'!N40</f>
        <v>3101</v>
      </c>
      <c r="O40" s="53">
        <f>'Прил. 11 СОГАЗ'!O40+'Прил. 11 АЛЬФА'!O40</f>
        <v>3696</v>
      </c>
      <c r="P40" s="53">
        <f>'Прил. 11 СОГАЗ'!P40+'Прил. 11 АЛЬФА'!P40</f>
        <v>1149</v>
      </c>
      <c r="Q40" s="53">
        <f>'Прил. 11 СОГАЗ'!Q40+'Прил. 11 АЛЬФА'!Q40</f>
        <v>2742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18042</v>
      </c>
      <c r="D41" s="53">
        <f>'Прил. 11 СОГАЗ'!D41+'Прил. 11 АЛЬФА'!D41</f>
        <v>8512</v>
      </c>
      <c r="E41" s="53">
        <f>'Прил. 11 СОГАЗ'!E41+'Прил. 11 АЛЬФА'!E41</f>
        <v>9530</v>
      </c>
      <c r="F41" s="53">
        <f>'Прил. 11 СОГАЗ'!F41+'Прил. 11 АЛЬФА'!F41</f>
        <v>74</v>
      </c>
      <c r="G41" s="53">
        <f>'Прил. 11 СОГАЗ'!G41+'Прил. 11 АЛЬФА'!G41</f>
        <v>42</v>
      </c>
      <c r="H41" s="53">
        <f>'Прил. 11 СОГАЗ'!H41+'Прил. 11 АЛЬФА'!H41</f>
        <v>309</v>
      </c>
      <c r="I41" s="53">
        <f>'Прил. 11 СОГАЗ'!I41+'Прил. 11 АЛЬФА'!I41</f>
        <v>241</v>
      </c>
      <c r="J41" s="53">
        <f>'Прил. 11 СОГАЗ'!J41+'Прил. 11 АЛЬФА'!J41</f>
        <v>1383</v>
      </c>
      <c r="K41" s="53">
        <f>'Прил. 11 СОГАЗ'!K41+'Прил. 11 АЛЬФА'!K41</f>
        <v>1336</v>
      </c>
      <c r="L41" s="53">
        <f>'Прил. 11 СОГАЗ'!L41+'Прил. 11 АЛЬФА'!L41</f>
        <v>3367</v>
      </c>
      <c r="M41" s="53">
        <f>'Прил. 11 СОГАЗ'!M41+'Прил. 11 АЛЬФА'!M41</f>
        <v>3013</v>
      </c>
      <c r="N41" s="53">
        <f>'Прил. 11 СОГАЗ'!N41+'Прил. 11 АЛЬФА'!N41</f>
        <v>2377</v>
      </c>
      <c r="O41" s="53">
        <f>'Прил. 11 СОГАЗ'!O41+'Прил. 11 АЛЬФА'!O41</f>
        <v>2652</v>
      </c>
      <c r="P41" s="53">
        <f>'Прил. 11 СОГАЗ'!P41+'Прил. 11 АЛЬФА'!P41</f>
        <v>1002</v>
      </c>
      <c r="Q41" s="53">
        <f>'Прил. 11 СОГАЗ'!Q41+'Прил. 11 АЛЬФА'!Q41</f>
        <v>2246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9627</v>
      </c>
      <c r="D42" s="53">
        <f>'Прил. 11 СОГАЗ'!D42+'Прил. 11 АЛЬФА'!D42</f>
        <v>4688</v>
      </c>
      <c r="E42" s="53">
        <f>'Прил. 11 СОГАЗ'!E42+'Прил. 11 АЛЬФА'!E42</f>
        <v>4939</v>
      </c>
      <c r="F42" s="53">
        <f>'Прил. 11 СОГАЗ'!F42+'Прил. 11 АЛЬФА'!F42</f>
        <v>19</v>
      </c>
      <c r="G42" s="53">
        <f>'Прил. 11 СОГАЗ'!G42+'Прил. 11 АЛЬФА'!G42</f>
        <v>22</v>
      </c>
      <c r="H42" s="53">
        <f>'Прил. 11 СОГАЗ'!H42+'Прил. 11 АЛЬФА'!H42</f>
        <v>119</v>
      </c>
      <c r="I42" s="53">
        <f>'Прил. 11 СОГАЗ'!I42+'Прил. 11 АЛЬФА'!I42</f>
        <v>139</v>
      </c>
      <c r="J42" s="53">
        <f>'Прил. 11 СОГАЗ'!J42+'Прил. 11 АЛЬФА'!J42</f>
        <v>768</v>
      </c>
      <c r="K42" s="53">
        <f>'Прил. 11 СОГАЗ'!K42+'Прил. 11 АЛЬФА'!K42</f>
        <v>712</v>
      </c>
      <c r="L42" s="53">
        <f>'Прил. 11 СОГАЗ'!L42+'Прил. 11 АЛЬФА'!L42</f>
        <v>1876</v>
      </c>
      <c r="M42" s="53">
        <f>'Прил. 11 СОГАЗ'!M42+'Прил. 11 АЛЬФА'!M42</f>
        <v>1459</v>
      </c>
      <c r="N42" s="53">
        <f>'Прил. 11 СОГАЗ'!N42+'Прил. 11 АЛЬФА'!N42</f>
        <v>1376</v>
      </c>
      <c r="O42" s="53">
        <f>'Прил. 11 СОГАЗ'!O42+'Прил. 11 АЛЬФА'!O42</f>
        <v>1381</v>
      </c>
      <c r="P42" s="53">
        <f>'Прил. 11 СОГАЗ'!P42+'Прил. 11 АЛЬФА'!P42</f>
        <v>530</v>
      </c>
      <c r="Q42" s="53">
        <f>'Прил. 11 СОГАЗ'!Q42+'Прил. 11 АЛЬФА'!Q42</f>
        <v>1226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678635</v>
      </c>
      <c r="D43" s="52">
        <f t="shared" si="2"/>
        <v>313477</v>
      </c>
      <c r="E43" s="52">
        <f t="shared" si="2"/>
        <v>365158</v>
      </c>
      <c r="F43" s="52">
        <f t="shared" si="2"/>
        <v>2616</v>
      </c>
      <c r="G43" s="52">
        <f t="shared" si="2"/>
        <v>2407</v>
      </c>
      <c r="H43" s="52">
        <f t="shared" si="2"/>
        <v>12875</v>
      </c>
      <c r="I43" s="52">
        <f t="shared" si="2"/>
        <v>12489</v>
      </c>
      <c r="J43" s="52">
        <f t="shared" si="2"/>
        <v>56491</v>
      </c>
      <c r="K43" s="52">
        <f t="shared" si="2"/>
        <v>53134</v>
      </c>
      <c r="L43" s="52">
        <f t="shared" ref="L43:M43" si="3">SUM(L20:L42)-L21-L23-L26-L37</f>
        <v>121973</v>
      </c>
      <c r="M43" s="52">
        <f t="shared" si="3"/>
        <v>126080</v>
      </c>
      <c r="N43" s="52">
        <f t="shared" si="2"/>
        <v>86738</v>
      </c>
      <c r="O43" s="52">
        <f t="shared" si="2"/>
        <v>97512</v>
      </c>
      <c r="P43" s="52">
        <f t="shared" si="2"/>
        <v>32784</v>
      </c>
      <c r="Q43" s="52">
        <f t="shared" si="2"/>
        <v>73536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0" t="s">
        <v>108</v>
      </c>
      <c r="F45" s="70"/>
      <c r="G45" s="70"/>
      <c r="H45" s="70"/>
      <c r="I45" s="70"/>
    </row>
    <row r="46" spans="1:17" s="35" customFormat="1" ht="13.5" customHeight="1">
      <c r="D46" s="36" t="s">
        <v>44</v>
      </c>
      <c r="E46" s="69" t="s">
        <v>45</v>
      </c>
      <c r="F46" s="69"/>
      <c r="G46" s="69"/>
      <c r="H46" s="69"/>
      <c r="I46" s="69"/>
    </row>
    <row r="47" spans="1:17" s="35" customFormat="1" ht="22.5" customHeight="1">
      <c r="A47" s="12" t="s">
        <v>46</v>
      </c>
    </row>
    <row r="48" spans="1:17" s="35" customFormat="1" ht="21" customHeight="1">
      <c r="A48" s="70" t="s">
        <v>43</v>
      </c>
      <c r="B48" s="70"/>
      <c r="C48" s="70"/>
      <c r="E48" s="70" t="s">
        <v>108</v>
      </c>
      <c r="F48" s="70"/>
      <c r="G48" s="70"/>
      <c r="H48" s="70"/>
      <c r="I48" s="70"/>
    </row>
    <row r="49" spans="1:13" s="36" customFormat="1" ht="12">
      <c r="A49" s="69" t="s">
        <v>47</v>
      </c>
      <c r="B49" s="69"/>
      <c r="C49" s="69"/>
      <c r="D49" s="36" t="s">
        <v>44</v>
      </c>
      <c r="E49" s="69" t="s">
        <v>45</v>
      </c>
      <c r="F49" s="69"/>
      <c r="G49" s="69"/>
      <c r="H49" s="69"/>
      <c r="I49" s="69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6" t="s">
        <v>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7" s="9" customFormat="1" ht="20.25">
      <c r="A9" s="86" t="s">
        <v>76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8" t="s">
        <v>71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17" s="13" customFormat="1" ht="15.75">
      <c r="C13" s="89" t="s">
        <v>8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0" t="s">
        <v>9</v>
      </c>
      <c r="B15" s="90" t="s">
        <v>10</v>
      </c>
      <c r="C15" s="102" t="s">
        <v>78</v>
      </c>
      <c r="D15" s="71" t="s">
        <v>12</v>
      </c>
      <c r="E15" s="72"/>
      <c r="F15" s="7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72"/>
    </row>
    <row r="16" spans="1:17" s="14" customFormat="1" ht="37.5" customHeight="1">
      <c r="A16" s="91"/>
      <c r="B16" s="91"/>
      <c r="C16" s="103"/>
      <c r="D16" s="73"/>
      <c r="E16" s="7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91"/>
      <c r="B17" s="91"/>
      <c r="C17" s="103"/>
      <c r="D17" s="75"/>
      <c r="E17" s="7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00" t="s">
        <v>123</v>
      </c>
      <c r="M17" s="101"/>
      <c r="N17" s="100" t="s">
        <v>122</v>
      </c>
      <c r="O17" s="101" t="s">
        <v>113</v>
      </c>
      <c r="P17" s="59" t="s">
        <v>114</v>
      </c>
      <c r="Q17" s="59" t="s">
        <v>115</v>
      </c>
    </row>
    <row r="18" spans="1:17" s="14" customFormat="1" ht="18.75">
      <c r="A18" s="92"/>
      <c r="B18" s="92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218173</v>
      </c>
      <c r="D20" s="53">
        <f>F20+H20+J20+N20+P20+L20</f>
        <v>100559</v>
      </c>
      <c r="E20" s="53">
        <f>G20+I20+K20+O20+Q20+M20</f>
        <v>117614</v>
      </c>
      <c r="F20" s="53">
        <v>855</v>
      </c>
      <c r="G20" s="53">
        <v>786</v>
      </c>
      <c r="H20" s="53">
        <v>3827</v>
      </c>
      <c r="I20" s="53">
        <v>3750</v>
      </c>
      <c r="J20" s="53">
        <v>17394</v>
      </c>
      <c r="K20" s="53">
        <v>15984</v>
      </c>
      <c r="L20" s="53">
        <v>38435</v>
      </c>
      <c r="M20" s="53">
        <v>39337</v>
      </c>
      <c r="N20" s="53">
        <v>28388</v>
      </c>
      <c r="O20" s="53">
        <v>31612</v>
      </c>
      <c r="P20" s="53">
        <v>11660</v>
      </c>
      <c r="Q20" s="53">
        <v>26145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4584</v>
      </c>
      <c r="D21" s="53">
        <f t="shared" ref="D21:D42" si="1">F21+H21+J21+N21+P21+L21</f>
        <v>2142</v>
      </c>
      <c r="E21" s="53">
        <f t="shared" ref="E21:E42" si="2">G21+I21+K21+O21+Q21+M21</f>
        <v>2442</v>
      </c>
      <c r="F21" s="53">
        <v>22</v>
      </c>
      <c r="G21" s="53">
        <v>19</v>
      </c>
      <c r="H21" s="53">
        <v>105</v>
      </c>
      <c r="I21" s="53">
        <v>88</v>
      </c>
      <c r="J21" s="53">
        <v>385</v>
      </c>
      <c r="K21" s="53">
        <v>325</v>
      </c>
      <c r="L21" s="53">
        <v>825</v>
      </c>
      <c r="M21" s="53">
        <v>863</v>
      </c>
      <c r="N21" s="53">
        <v>577</v>
      </c>
      <c r="O21" s="53">
        <v>733</v>
      </c>
      <c r="P21" s="53">
        <v>228</v>
      </c>
      <c r="Q21" s="53">
        <v>414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27730</v>
      </c>
      <c r="D22" s="53">
        <f t="shared" si="1"/>
        <v>11761</v>
      </c>
      <c r="E22" s="53">
        <f t="shared" si="2"/>
        <v>15969</v>
      </c>
      <c r="F22" s="53">
        <v>253</v>
      </c>
      <c r="G22" s="53">
        <v>253</v>
      </c>
      <c r="H22" s="53">
        <v>1019</v>
      </c>
      <c r="I22" s="53">
        <v>1050</v>
      </c>
      <c r="J22" s="53">
        <v>2857</v>
      </c>
      <c r="K22" s="53">
        <v>2758</v>
      </c>
      <c r="L22" s="53">
        <v>3758</v>
      </c>
      <c r="M22" s="53">
        <v>6546</v>
      </c>
      <c r="N22" s="53">
        <v>3029</v>
      </c>
      <c r="O22" s="53">
        <v>3756</v>
      </c>
      <c r="P22" s="53">
        <v>845</v>
      </c>
      <c r="Q22" s="53">
        <v>1606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82</v>
      </c>
      <c r="D24" s="53">
        <f t="shared" si="1"/>
        <v>42</v>
      </c>
      <c r="E24" s="53">
        <f t="shared" si="2"/>
        <v>40</v>
      </c>
      <c r="F24" s="53">
        <v>1</v>
      </c>
      <c r="G24" s="53">
        <v>0</v>
      </c>
      <c r="H24" s="53">
        <v>3</v>
      </c>
      <c r="I24" s="53">
        <v>3</v>
      </c>
      <c r="J24" s="53">
        <v>3</v>
      </c>
      <c r="K24" s="53">
        <v>3</v>
      </c>
      <c r="L24" s="53">
        <v>22</v>
      </c>
      <c r="M24" s="53">
        <v>21</v>
      </c>
      <c r="N24" s="53">
        <v>12</v>
      </c>
      <c r="O24" s="53">
        <v>9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36358</v>
      </c>
      <c r="D25" s="53">
        <f t="shared" si="1"/>
        <v>17767</v>
      </c>
      <c r="E25" s="53">
        <f t="shared" si="2"/>
        <v>18591</v>
      </c>
      <c r="F25" s="53">
        <v>128</v>
      </c>
      <c r="G25" s="53">
        <v>134</v>
      </c>
      <c r="H25" s="53">
        <v>623</v>
      </c>
      <c r="I25" s="53">
        <v>585</v>
      </c>
      <c r="J25" s="53">
        <v>2707</v>
      </c>
      <c r="K25" s="53">
        <v>2657</v>
      </c>
      <c r="L25" s="53">
        <v>7533</v>
      </c>
      <c r="M25" s="53">
        <v>6018</v>
      </c>
      <c r="N25" s="53">
        <v>4889</v>
      </c>
      <c r="O25" s="53">
        <v>5091</v>
      </c>
      <c r="P25" s="53">
        <v>1887</v>
      </c>
      <c r="Q25" s="53">
        <v>4106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472</v>
      </c>
      <c r="D26" s="53">
        <f t="shared" si="1"/>
        <v>236</v>
      </c>
      <c r="E26" s="53">
        <f t="shared" si="2"/>
        <v>236</v>
      </c>
      <c r="F26" s="53">
        <v>2</v>
      </c>
      <c r="G26" s="53">
        <v>0</v>
      </c>
      <c r="H26" s="53">
        <v>2</v>
      </c>
      <c r="I26" s="53">
        <v>4</v>
      </c>
      <c r="J26" s="53">
        <v>28</v>
      </c>
      <c r="K26" s="53">
        <v>22</v>
      </c>
      <c r="L26" s="53">
        <v>93</v>
      </c>
      <c r="M26" s="53">
        <v>60</v>
      </c>
      <c r="N26" s="53">
        <v>86</v>
      </c>
      <c r="O26" s="53">
        <v>83</v>
      </c>
      <c r="P26" s="53">
        <v>25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440</v>
      </c>
      <c r="D27" s="53">
        <f t="shared" si="1"/>
        <v>194</v>
      </c>
      <c r="E27" s="53">
        <f t="shared" si="2"/>
        <v>246</v>
      </c>
      <c r="F27" s="53">
        <v>1</v>
      </c>
      <c r="G27" s="53">
        <v>0</v>
      </c>
      <c r="H27" s="53">
        <v>1</v>
      </c>
      <c r="I27" s="53">
        <v>8</v>
      </c>
      <c r="J27" s="53">
        <v>37</v>
      </c>
      <c r="K27" s="53">
        <v>35</v>
      </c>
      <c r="L27" s="53">
        <v>63</v>
      </c>
      <c r="M27" s="53">
        <v>98</v>
      </c>
      <c r="N27" s="53">
        <v>70</v>
      </c>
      <c r="O27" s="53">
        <v>78</v>
      </c>
      <c r="P27" s="53">
        <v>22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30056</v>
      </c>
      <c r="D28" s="53">
        <f t="shared" si="1"/>
        <v>13767</v>
      </c>
      <c r="E28" s="53">
        <f t="shared" si="2"/>
        <v>16289</v>
      </c>
      <c r="F28" s="53">
        <v>143</v>
      </c>
      <c r="G28" s="53">
        <v>94</v>
      </c>
      <c r="H28" s="53">
        <v>714</v>
      </c>
      <c r="I28" s="53">
        <v>719</v>
      </c>
      <c r="J28" s="53">
        <v>2897</v>
      </c>
      <c r="K28" s="53">
        <v>2791</v>
      </c>
      <c r="L28" s="53">
        <v>5283</v>
      </c>
      <c r="M28" s="53">
        <v>6106</v>
      </c>
      <c r="N28" s="53">
        <v>3681</v>
      </c>
      <c r="O28" s="53">
        <v>4078</v>
      </c>
      <c r="P28" s="53">
        <v>1049</v>
      </c>
      <c r="Q28" s="53">
        <v>2501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4526</v>
      </c>
      <c r="D29" s="53">
        <f t="shared" si="1"/>
        <v>1954</v>
      </c>
      <c r="E29" s="53">
        <f t="shared" si="2"/>
        <v>2572</v>
      </c>
      <c r="F29" s="53">
        <v>6</v>
      </c>
      <c r="G29" s="53">
        <v>9</v>
      </c>
      <c r="H29" s="53">
        <v>77</v>
      </c>
      <c r="I29" s="53">
        <v>82</v>
      </c>
      <c r="J29" s="53">
        <v>480</v>
      </c>
      <c r="K29" s="53">
        <v>479</v>
      </c>
      <c r="L29" s="53">
        <v>736</v>
      </c>
      <c r="M29" s="53">
        <v>976</v>
      </c>
      <c r="N29" s="53">
        <v>519</v>
      </c>
      <c r="O29" s="53">
        <v>735</v>
      </c>
      <c r="P29" s="53">
        <v>136</v>
      </c>
      <c r="Q29" s="53">
        <v>291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3356</v>
      </c>
      <c r="D30" s="53">
        <f t="shared" si="1"/>
        <v>1389</v>
      </c>
      <c r="E30" s="53">
        <f t="shared" si="2"/>
        <v>1967</v>
      </c>
      <c r="F30" s="53">
        <v>7</v>
      </c>
      <c r="G30" s="53">
        <v>2</v>
      </c>
      <c r="H30" s="53">
        <v>112</v>
      </c>
      <c r="I30" s="53">
        <v>112</v>
      </c>
      <c r="J30" s="53">
        <v>480</v>
      </c>
      <c r="K30" s="53">
        <v>442</v>
      </c>
      <c r="L30" s="53">
        <v>445</v>
      </c>
      <c r="M30" s="53">
        <v>916</v>
      </c>
      <c r="N30" s="53">
        <v>288</v>
      </c>
      <c r="O30" s="53">
        <v>420</v>
      </c>
      <c r="P30" s="53">
        <v>57</v>
      </c>
      <c r="Q30" s="53">
        <v>75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2960</v>
      </c>
      <c r="D31" s="53">
        <f t="shared" si="1"/>
        <v>1426</v>
      </c>
      <c r="E31" s="53">
        <f t="shared" si="2"/>
        <v>1534</v>
      </c>
      <c r="F31" s="53">
        <v>1</v>
      </c>
      <c r="G31" s="53">
        <v>2</v>
      </c>
      <c r="H31" s="53">
        <v>14</v>
      </c>
      <c r="I31" s="53">
        <v>9</v>
      </c>
      <c r="J31" s="53">
        <v>275</v>
      </c>
      <c r="K31" s="53">
        <v>241</v>
      </c>
      <c r="L31" s="53">
        <v>606</v>
      </c>
      <c r="M31" s="53">
        <v>598</v>
      </c>
      <c r="N31" s="53">
        <v>415</v>
      </c>
      <c r="O31" s="53">
        <v>476</v>
      </c>
      <c r="P31" s="53">
        <v>115</v>
      </c>
      <c r="Q31" s="53">
        <v>208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993</v>
      </c>
      <c r="D32" s="53">
        <f t="shared" si="1"/>
        <v>437</v>
      </c>
      <c r="E32" s="53">
        <f t="shared" si="2"/>
        <v>556</v>
      </c>
      <c r="F32" s="53">
        <v>5</v>
      </c>
      <c r="G32" s="53">
        <v>3</v>
      </c>
      <c r="H32" s="53">
        <v>15</v>
      </c>
      <c r="I32" s="53">
        <v>12</v>
      </c>
      <c r="J32" s="53">
        <v>68</v>
      </c>
      <c r="K32" s="53">
        <v>69</v>
      </c>
      <c r="L32" s="53">
        <v>166</v>
      </c>
      <c r="M32" s="53">
        <v>220</v>
      </c>
      <c r="N32" s="53">
        <v>148</v>
      </c>
      <c r="O32" s="53">
        <v>196</v>
      </c>
      <c r="P32" s="53">
        <v>35</v>
      </c>
      <c r="Q32" s="53">
        <v>56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29685</v>
      </c>
      <c r="D33" s="53">
        <f t="shared" si="1"/>
        <v>13876</v>
      </c>
      <c r="E33" s="53">
        <f t="shared" si="2"/>
        <v>15809</v>
      </c>
      <c r="F33" s="53">
        <v>154</v>
      </c>
      <c r="G33" s="53">
        <v>150</v>
      </c>
      <c r="H33" s="53">
        <v>686</v>
      </c>
      <c r="I33" s="53">
        <v>646</v>
      </c>
      <c r="J33" s="53">
        <v>2040</v>
      </c>
      <c r="K33" s="53">
        <v>1976</v>
      </c>
      <c r="L33" s="53">
        <v>5464</v>
      </c>
      <c r="M33" s="53">
        <v>5307</v>
      </c>
      <c r="N33" s="53">
        <v>4060</v>
      </c>
      <c r="O33" s="53">
        <v>4627</v>
      </c>
      <c r="P33" s="53">
        <v>1472</v>
      </c>
      <c r="Q33" s="53">
        <v>3103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20667</v>
      </c>
      <c r="D34" s="53">
        <f t="shared" si="1"/>
        <v>10072</v>
      </c>
      <c r="E34" s="53">
        <f t="shared" si="2"/>
        <v>10595</v>
      </c>
      <c r="F34" s="53">
        <v>75</v>
      </c>
      <c r="G34" s="53">
        <v>88</v>
      </c>
      <c r="H34" s="53">
        <v>425</v>
      </c>
      <c r="I34" s="53">
        <v>401</v>
      </c>
      <c r="J34" s="53">
        <v>1571</v>
      </c>
      <c r="K34" s="53">
        <v>1551</v>
      </c>
      <c r="L34" s="53">
        <v>4261</v>
      </c>
      <c r="M34" s="53">
        <v>3695</v>
      </c>
      <c r="N34" s="53">
        <v>2857</v>
      </c>
      <c r="O34" s="53">
        <v>2949</v>
      </c>
      <c r="P34" s="53">
        <v>883</v>
      </c>
      <c r="Q34" s="53">
        <v>1911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2331</v>
      </c>
      <c r="D35" s="53">
        <f t="shared" si="1"/>
        <v>1207</v>
      </c>
      <c r="E35" s="53">
        <f t="shared" si="2"/>
        <v>1124</v>
      </c>
      <c r="F35" s="53">
        <v>1</v>
      </c>
      <c r="G35" s="53">
        <v>2</v>
      </c>
      <c r="H35" s="53">
        <v>7</v>
      </c>
      <c r="I35" s="53">
        <v>6</v>
      </c>
      <c r="J35" s="53">
        <v>108</v>
      </c>
      <c r="K35" s="53">
        <v>80</v>
      </c>
      <c r="L35" s="53">
        <v>499</v>
      </c>
      <c r="M35" s="53">
        <v>367</v>
      </c>
      <c r="N35" s="53">
        <v>451</v>
      </c>
      <c r="O35" s="53">
        <v>439</v>
      </c>
      <c r="P35" s="53">
        <v>141</v>
      </c>
      <c r="Q35" s="53">
        <v>230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13550</v>
      </c>
      <c r="D36" s="53">
        <f t="shared" si="1"/>
        <v>6483</v>
      </c>
      <c r="E36" s="53">
        <f t="shared" si="2"/>
        <v>7067</v>
      </c>
      <c r="F36" s="53">
        <v>51</v>
      </c>
      <c r="G36" s="53">
        <v>45</v>
      </c>
      <c r="H36" s="53">
        <v>238</v>
      </c>
      <c r="I36" s="53">
        <v>221</v>
      </c>
      <c r="J36" s="53">
        <v>1177</v>
      </c>
      <c r="K36" s="53">
        <v>1032</v>
      </c>
      <c r="L36" s="53">
        <v>2347</v>
      </c>
      <c r="M36" s="53">
        <v>2279</v>
      </c>
      <c r="N36" s="53">
        <v>1937</v>
      </c>
      <c r="O36" s="53">
        <v>2001</v>
      </c>
      <c r="P36" s="53">
        <v>733</v>
      </c>
      <c r="Q36" s="53">
        <v>1489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1520</v>
      </c>
      <c r="D37" s="53">
        <f t="shared" si="1"/>
        <v>718</v>
      </c>
      <c r="E37" s="53">
        <f t="shared" si="2"/>
        <v>802</v>
      </c>
      <c r="F37" s="53">
        <v>4</v>
      </c>
      <c r="G37" s="53">
        <v>3</v>
      </c>
      <c r="H37" s="53">
        <v>20</v>
      </c>
      <c r="I37" s="53">
        <v>26</v>
      </c>
      <c r="J37" s="53">
        <v>127</v>
      </c>
      <c r="K37" s="53">
        <v>117</v>
      </c>
      <c r="L37" s="53">
        <v>265</v>
      </c>
      <c r="M37" s="53">
        <v>245</v>
      </c>
      <c r="N37" s="53">
        <v>220</v>
      </c>
      <c r="O37" s="53">
        <v>237</v>
      </c>
      <c r="P37" s="53">
        <v>82</v>
      </c>
      <c r="Q37" s="53">
        <v>174</v>
      </c>
    </row>
    <row r="38" spans="1:17" s="35" customFormat="1" ht="18.75">
      <c r="A38" s="50">
        <v>15</v>
      </c>
      <c r="B38" s="51" t="s">
        <v>102</v>
      </c>
      <c r="C38" s="52">
        <f t="shared" si="0"/>
        <v>131</v>
      </c>
      <c r="D38" s="53">
        <f t="shared" si="1"/>
        <v>81</v>
      </c>
      <c r="E38" s="53">
        <f t="shared" si="2"/>
        <v>50</v>
      </c>
      <c r="F38" s="53">
        <v>1</v>
      </c>
      <c r="G38" s="53">
        <v>1</v>
      </c>
      <c r="H38" s="53">
        <v>2</v>
      </c>
      <c r="I38" s="53">
        <v>2</v>
      </c>
      <c r="J38" s="53">
        <v>6</v>
      </c>
      <c r="K38" s="53">
        <v>5</v>
      </c>
      <c r="L38" s="53">
        <v>39</v>
      </c>
      <c r="M38" s="53">
        <v>28</v>
      </c>
      <c r="N38" s="53">
        <v>26</v>
      </c>
      <c r="O38" s="53">
        <v>9</v>
      </c>
      <c r="P38" s="53">
        <v>7</v>
      </c>
      <c r="Q38" s="53">
        <v>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16488</v>
      </c>
      <c r="D39" s="53">
        <f t="shared" si="1"/>
        <v>7946</v>
      </c>
      <c r="E39" s="53">
        <f t="shared" si="2"/>
        <v>8542</v>
      </c>
      <c r="F39" s="53">
        <v>4</v>
      </c>
      <c r="G39" s="53">
        <v>3</v>
      </c>
      <c r="H39" s="53">
        <v>182</v>
      </c>
      <c r="I39" s="53">
        <v>136</v>
      </c>
      <c r="J39" s="53">
        <v>1227</v>
      </c>
      <c r="K39" s="53">
        <v>1182</v>
      </c>
      <c r="L39" s="53">
        <v>2954</v>
      </c>
      <c r="M39" s="53">
        <v>2609</v>
      </c>
      <c r="N39" s="53">
        <v>2673</v>
      </c>
      <c r="O39" s="53">
        <v>2847</v>
      </c>
      <c r="P39" s="53">
        <v>906</v>
      </c>
      <c r="Q39" s="53">
        <v>1765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9563</v>
      </c>
      <c r="D40" s="53">
        <f t="shared" si="1"/>
        <v>4571</v>
      </c>
      <c r="E40" s="53">
        <f t="shared" si="2"/>
        <v>4992</v>
      </c>
      <c r="F40" s="53">
        <v>2</v>
      </c>
      <c r="G40" s="53">
        <v>2</v>
      </c>
      <c r="H40" s="53">
        <v>112</v>
      </c>
      <c r="I40" s="53">
        <v>123</v>
      </c>
      <c r="J40" s="53">
        <v>749</v>
      </c>
      <c r="K40" s="53">
        <v>784</v>
      </c>
      <c r="L40" s="53">
        <v>1765</v>
      </c>
      <c r="M40" s="53">
        <v>1685</v>
      </c>
      <c r="N40" s="53">
        <v>1479</v>
      </c>
      <c r="O40" s="53">
        <v>1574</v>
      </c>
      <c r="P40" s="53">
        <v>464</v>
      </c>
      <c r="Q40" s="53">
        <v>824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364</v>
      </c>
      <c r="D41" s="53">
        <f t="shared" si="1"/>
        <v>213</v>
      </c>
      <c r="E41" s="53">
        <f t="shared" si="2"/>
        <v>151</v>
      </c>
      <c r="F41" s="53">
        <v>0</v>
      </c>
      <c r="G41" s="53">
        <v>0</v>
      </c>
      <c r="H41" s="53">
        <v>0</v>
      </c>
      <c r="I41" s="53">
        <v>1</v>
      </c>
      <c r="J41" s="53">
        <v>14</v>
      </c>
      <c r="K41" s="53">
        <v>17</v>
      </c>
      <c r="L41" s="53">
        <v>112</v>
      </c>
      <c r="M41" s="53">
        <v>66</v>
      </c>
      <c r="N41" s="53">
        <v>73</v>
      </c>
      <c r="O41" s="53">
        <v>43</v>
      </c>
      <c r="P41" s="53">
        <v>14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760</v>
      </c>
      <c r="D42" s="53">
        <f t="shared" si="1"/>
        <v>437</v>
      </c>
      <c r="E42" s="53">
        <f t="shared" si="2"/>
        <v>323</v>
      </c>
      <c r="F42" s="53">
        <v>0</v>
      </c>
      <c r="G42" s="53">
        <v>0</v>
      </c>
      <c r="H42" s="53">
        <v>1</v>
      </c>
      <c r="I42" s="53">
        <v>6</v>
      </c>
      <c r="J42" s="53">
        <v>25</v>
      </c>
      <c r="K42" s="53">
        <v>28</v>
      </c>
      <c r="L42" s="53">
        <v>166</v>
      </c>
      <c r="M42" s="53">
        <v>92</v>
      </c>
      <c r="N42" s="53">
        <v>187</v>
      </c>
      <c r="O42" s="53">
        <v>125</v>
      </c>
      <c r="P42" s="53">
        <v>58</v>
      </c>
      <c r="Q42" s="53">
        <v>72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418213</v>
      </c>
      <c r="D43" s="52">
        <f t="shared" si="4"/>
        <v>194182</v>
      </c>
      <c r="E43" s="52">
        <f t="shared" si="4"/>
        <v>224031</v>
      </c>
      <c r="F43" s="52">
        <f t="shared" si="4"/>
        <v>1688</v>
      </c>
      <c r="G43" s="52">
        <f t="shared" si="4"/>
        <v>1574</v>
      </c>
      <c r="H43" s="52">
        <f t="shared" si="4"/>
        <v>8058</v>
      </c>
      <c r="I43" s="52">
        <f t="shared" si="4"/>
        <v>7872</v>
      </c>
      <c r="J43" s="52">
        <f t="shared" si="4"/>
        <v>34115</v>
      </c>
      <c r="K43" s="52">
        <f t="shared" si="4"/>
        <v>32114</v>
      </c>
      <c r="L43" s="52">
        <f t="shared" si="4"/>
        <v>74654</v>
      </c>
      <c r="M43" s="52">
        <f t="shared" si="4"/>
        <v>76964</v>
      </c>
      <c r="N43" s="52">
        <f t="shared" si="4"/>
        <v>55182</v>
      </c>
      <c r="O43" s="52">
        <f t="shared" si="4"/>
        <v>61065</v>
      </c>
      <c r="P43" s="52">
        <f t="shared" si="4"/>
        <v>20485</v>
      </c>
      <c r="Q43" s="52">
        <f t="shared" si="4"/>
        <v>44442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0" t="s">
        <v>108</v>
      </c>
      <c r="F45" s="70"/>
      <c r="G45" s="70"/>
      <c r="H45" s="70"/>
      <c r="I45" s="70"/>
    </row>
    <row r="46" spans="1:17" s="35" customFormat="1" ht="13.5" customHeight="1">
      <c r="D46" s="36" t="s">
        <v>44</v>
      </c>
      <c r="E46" s="69" t="s">
        <v>45</v>
      </c>
      <c r="F46" s="69"/>
      <c r="G46" s="69"/>
      <c r="H46" s="69"/>
      <c r="I46" s="69"/>
    </row>
    <row r="47" spans="1:17" s="35" customFormat="1" ht="22.5" customHeight="1">
      <c r="A47" s="12" t="s">
        <v>46</v>
      </c>
    </row>
    <row r="48" spans="1:17" s="35" customFormat="1" ht="21" customHeight="1">
      <c r="A48" s="70" t="s">
        <v>43</v>
      </c>
      <c r="B48" s="70"/>
      <c r="C48" s="70"/>
      <c r="E48" s="70" t="s">
        <v>108</v>
      </c>
      <c r="F48" s="70"/>
      <c r="G48" s="70"/>
      <c r="H48" s="70"/>
      <c r="I48" s="70"/>
    </row>
    <row r="49" spans="1:13" s="36" customFormat="1" ht="12">
      <c r="A49" s="69" t="s">
        <v>47</v>
      </c>
      <c r="B49" s="69"/>
      <c r="C49" s="69"/>
      <c r="D49" s="36" t="s">
        <v>44</v>
      </c>
      <c r="E49" s="69" t="s">
        <v>45</v>
      </c>
      <c r="F49" s="69"/>
      <c r="G49" s="69"/>
      <c r="H49" s="69"/>
      <c r="I49" s="69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6" t="s">
        <v>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7" s="9" customFormat="1" ht="20.25">
      <c r="A9" s="86" t="s">
        <v>76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8" t="s">
        <v>72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17" s="13" customFormat="1" ht="15.75">
      <c r="C13" s="89" t="s">
        <v>8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0" t="s">
        <v>9</v>
      </c>
      <c r="B15" s="90" t="s">
        <v>10</v>
      </c>
      <c r="C15" s="102" t="s">
        <v>78</v>
      </c>
      <c r="D15" s="71" t="s">
        <v>12</v>
      </c>
      <c r="E15" s="72"/>
      <c r="F15" s="7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72"/>
    </row>
    <row r="16" spans="1:17" s="14" customFormat="1" ht="37.5" customHeight="1">
      <c r="A16" s="91"/>
      <c r="B16" s="91"/>
      <c r="C16" s="103"/>
      <c r="D16" s="73"/>
      <c r="E16" s="7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91"/>
      <c r="B17" s="91"/>
      <c r="C17" s="103"/>
      <c r="D17" s="75"/>
      <c r="E17" s="7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00" t="s">
        <v>123</v>
      </c>
      <c r="M17" s="101"/>
      <c r="N17" s="100" t="s">
        <v>122</v>
      </c>
      <c r="O17" s="101" t="s">
        <v>113</v>
      </c>
      <c r="P17" s="59" t="s">
        <v>114</v>
      </c>
      <c r="Q17" s="59" t="s">
        <v>115</v>
      </c>
    </row>
    <row r="18" spans="1:17" s="14" customFormat="1" ht="18.75">
      <c r="A18" s="92"/>
      <c r="B18" s="92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57027</v>
      </c>
      <c r="D20" s="53">
        <f>F20+H20+J20+N20+P20+L20</f>
        <v>27103</v>
      </c>
      <c r="E20" s="53">
        <f>G20+I20+K20+O20+Q20+M20</f>
        <v>29924</v>
      </c>
      <c r="F20" s="53">
        <v>212</v>
      </c>
      <c r="G20" s="53">
        <v>198</v>
      </c>
      <c r="H20" s="53">
        <v>1035</v>
      </c>
      <c r="I20" s="53">
        <v>1029</v>
      </c>
      <c r="J20" s="53">
        <v>3655</v>
      </c>
      <c r="K20" s="53">
        <v>3473</v>
      </c>
      <c r="L20" s="53">
        <v>10821</v>
      </c>
      <c r="M20" s="53">
        <v>10632</v>
      </c>
      <c r="N20" s="53">
        <v>8581</v>
      </c>
      <c r="O20" s="53">
        <v>8862</v>
      </c>
      <c r="P20" s="53">
        <v>2799</v>
      </c>
      <c r="Q20" s="53">
        <v>5730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3257</v>
      </c>
      <c r="D21" s="53">
        <f t="shared" ref="D21:D42" si="1">F21+H21+J21+N21+P21+L21</f>
        <v>1589</v>
      </c>
      <c r="E21" s="53">
        <f t="shared" ref="E21:E42" si="2">G21+I21+K21+O21+Q21+M21</f>
        <v>1668</v>
      </c>
      <c r="F21" s="53">
        <v>9</v>
      </c>
      <c r="G21" s="53">
        <v>11</v>
      </c>
      <c r="H21" s="53">
        <v>49</v>
      </c>
      <c r="I21" s="53">
        <v>38</v>
      </c>
      <c r="J21" s="53">
        <v>292</v>
      </c>
      <c r="K21" s="53">
        <v>247</v>
      </c>
      <c r="L21" s="53">
        <v>715</v>
      </c>
      <c r="M21" s="53">
        <v>633</v>
      </c>
      <c r="N21" s="53">
        <v>397</v>
      </c>
      <c r="O21" s="53">
        <v>441</v>
      </c>
      <c r="P21" s="53">
        <v>127</v>
      </c>
      <c r="Q21" s="53">
        <v>298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19465</v>
      </c>
      <c r="D22" s="53">
        <f t="shared" si="1"/>
        <v>8533</v>
      </c>
      <c r="E22" s="53">
        <f t="shared" si="2"/>
        <v>10932</v>
      </c>
      <c r="F22" s="53">
        <v>7</v>
      </c>
      <c r="G22" s="53">
        <v>11</v>
      </c>
      <c r="H22" s="53">
        <v>252</v>
      </c>
      <c r="I22" s="53">
        <v>272</v>
      </c>
      <c r="J22" s="53">
        <v>2131</v>
      </c>
      <c r="K22" s="53">
        <v>2128</v>
      </c>
      <c r="L22" s="53">
        <v>3484</v>
      </c>
      <c r="M22" s="53">
        <v>4374</v>
      </c>
      <c r="N22" s="53">
        <v>2010</v>
      </c>
      <c r="O22" s="53">
        <v>2631</v>
      </c>
      <c r="P22" s="53">
        <v>649</v>
      </c>
      <c r="Q22" s="53">
        <v>1516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1040</v>
      </c>
      <c r="D24" s="53">
        <f t="shared" si="1"/>
        <v>537</v>
      </c>
      <c r="E24" s="53">
        <f t="shared" si="2"/>
        <v>503</v>
      </c>
      <c r="F24" s="53">
        <v>2</v>
      </c>
      <c r="G24" s="53">
        <v>2</v>
      </c>
      <c r="H24" s="53">
        <v>16</v>
      </c>
      <c r="I24" s="53">
        <v>11</v>
      </c>
      <c r="J24" s="53">
        <v>81</v>
      </c>
      <c r="K24" s="53">
        <v>79</v>
      </c>
      <c r="L24" s="53">
        <v>188</v>
      </c>
      <c r="M24" s="53">
        <v>168</v>
      </c>
      <c r="N24" s="53">
        <v>210</v>
      </c>
      <c r="O24" s="53">
        <v>194</v>
      </c>
      <c r="P24" s="53">
        <v>40</v>
      </c>
      <c r="Q24" s="53">
        <v>49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3031</v>
      </c>
      <c r="D25" s="53">
        <f t="shared" si="1"/>
        <v>1943</v>
      </c>
      <c r="E25" s="53">
        <f t="shared" si="2"/>
        <v>1088</v>
      </c>
      <c r="F25" s="53">
        <v>3</v>
      </c>
      <c r="G25" s="53">
        <v>4</v>
      </c>
      <c r="H25" s="53">
        <v>34</v>
      </c>
      <c r="I25" s="53">
        <v>22</v>
      </c>
      <c r="J25" s="53">
        <v>93</v>
      </c>
      <c r="K25" s="53">
        <v>82</v>
      </c>
      <c r="L25" s="53">
        <v>1032</v>
      </c>
      <c r="M25" s="53">
        <v>390</v>
      </c>
      <c r="N25" s="53">
        <v>672</v>
      </c>
      <c r="O25" s="53">
        <v>414</v>
      </c>
      <c r="P25" s="53">
        <v>109</v>
      </c>
      <c r="Q25" s="53">
        <v>176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21</v>
      </c>
      <c r="D26" s="53">
        <f t="shared" si="1"/>
        <v>11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3</v>
      </c>
      <c r="M26" s="53">
        <v>4</v>
      </c>
      <c r="N26" s="53">
        <v>7</v>
      </c>
      <c r="O26" s="53">
        <v>4</v>
      </c>
      <c r="P26" s="53">
        <v>0</v>
      </c>
      <c r="Q26" s="53">
        <v>2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3600</v>
      </c>
      <c r="D27" s="53">
        <f t="shared" si="1"/>
        <v>1602</v>
      </c>
      <c r="E27" s="53">
        <f t="shared" si="2"/>
        <v>1998</v>
      </c>
      <c r="F27" s="53">
        <v>19</v>
      </c>
      <c r="G27" s="53">
        <v>21</v>
      </c>
      <c r="H27" s="53">
        <v>111</v>
      </c>
      <c r="I27" s="53">
        <v>94</v>
      </c>
      <c r="J27" s="53">
        <v>493</v>
      </c>
      <c r="K27" s="53">
        <v>472</v>
      </c>
      <c r="L27" s="53">
        <v>580</v>
      </c>
      <c r="M27" s="53">
        <v>855</v>
      </c>
      <c r="N27" s="53">
        <v>346</v>
      </c>
      <c r="O27" s="53">
        <v>430</v>
      </c>
      <c r="P27" s="53">
        <v>53</v>
      </c>
      <c r="Q27" s="53">
        <v>126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300</v>
      </c>
      <c r="D28" s="53">
        <f t="shared" si="1"/>
        <v>217</v>
      </c>
      <c r="E28" s="53">
        <f t="shared" si="2"/>
        <v>83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11</v>
      </c>
      <c r="L28" s="53">
        <v>115</v>
      </c>
      <c r="M28" s="53">
        <v>42</v>
      </c>
      <c r="N28" s="53">
        <v>82</v>
      </c>
      <c r="O28" s="53">
        <v>22</v>
      </c>
      <c r="P28" s="53">
        <v>9</v>
      </c>
      <c r="Q28" s="53">
        <v>4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8910</v>
      </c>
      <c r="D29" s="53">
        <f t="shared" si="1"/>
        <v>4015</v>
      </c>
      <c r="E29" s="53">
        <f t="shared" si="2"/>
        <v>4895</v>
      </c>
      <c r="F29" s="53">
        <v>68</v>
      </c>
      <c r="G29" s="53">
        <v>56</v>
      </c>
      <c r="H29" s="53">
        <v>291</v>
      </c>
      <c r="I29" s="53">
        <v>260</v>
      </c>
      <c r="J29" s="53">
        <v>1001</v>
      </c>
      <c r="K29" s="53">
        <v>878</v>
      </c>
      <c r="L29" s="53">
        <v>1502</v>
      </c>
      <c r="M29" s="53">
        <v>2014</v>
      </c>
      <c r="N29" s="53">
        <v>879</v>
      </c>
      <c r="O29" s="53">
        <v>1048</v>
      </c>
      <c r="P29" s="53">
        <v>274</v>
      </c>
      <c r="Q29" s="53">
        <v>639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4933</v>
      </c>
      <c r="D30" s="53">
        <f t="shared" si="1"/>
        <v>2065</v>
      </c>
      <c r="E30" s="53">
        <f t="shared" si="2"/>
        <v>2868</v>
      </c>
      <c r="F30" s="53">
        <v>55</v>
      </c>
      <c r="G30" s="53">
        <v>36</v>
      </c>
      <c r="H30" s="53">
        <v>213</v>
      </c>
      <c r="I30" s="53">
        <v>224</v>
      </c>
      <c r="J30" s="53">
        <v>753</v>
      </c>
      <c r="K30" s="53">
        <v>727</v>
      </c>
      <c r="L30" s="53">
        <v>653</v>
      </c>
      <c r="M30" s="53">
        <v>1393</v>
      </c>
      <c r="N30" s="53">
        <v>331</v>
      </c>
      <c r="O30" s="53">
        <v>381</v>
      </c>
      <c r="P30" s="53">
        <v>60</v>
      </c>
      <c r="Q30" s="53">
        <v>107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9157</v>
      </c>
      <c r="D31" s="53">
        <f t="shared" si="1"/>
        <v>4201</v>
      </c>
      <c r="E31" s="53">
        <f t="shared" si="2"/>
        <v>4956</v>
      </c>
      <c r="F31" s="53">
        <v>64</v>
      </c>
      <c r="G31" s="53">
        <v>55</v>
      </c>
      <c r="H31" s="53">
        <v>301</v>
      </c>
      <c r="I31" s="53">
        <v>265</v>
      </c>
      <c r="J31" s="53">
        <v>1001</v>
      </c>
      <c r="K31" s="53">
        <v>1003</v>
      </c>
      <c r="L31" s="53">
        <v>1669</v>
      </c>
      <c r="M31" s="53">
        <v>2028</v>
      </c>
      <c r="N31" s="53">
        <v>922</v>
      </c>
      <c r="O31" s="53">
        <v>1083</v>
      </c>
      <c r="P31" s="53">
        <v>244</v>
      </c>
      <c r="Q31" s="53">
        <v>522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5532</v>
      </c>
      <c r="D32" s="53">
        <f t="shared" si="1"/>
        <v>2447</v>
      </c>
      <c r="E32" s="53">
        <f t="shared" si="2"/>
        <v>3085</v>
      </c>
      <c r="F32" s="53">
        <v>28</v>
      </c>
      <c r="G32" s="53">
        <v>21</v>
      </c>
      <c r="H32" s="53">
        <v>162</v>
      </c>
      <c r="I32" s="53">
        <v>155</v>
      </c>
      <c r="J32" s="53">
        <v>709</v>
      </c>
      <c r="K32" s="53">
        <v>640</v>
      </c>
      <c r="L32" s="53">
        <v>816</v>
      </c>
      <c r="M32" s="53">
        <v>1327</v>
      </c>
      <c r="N32" s="53">
        <v>590</v>
      </c>
      <c r="O32" s="53">
        <v>739</v>
      </c>
      <c r="P32" s="53">
        <v>142</v>
      </c>
      <c r="Q32" s="53">
        <v>203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22101</v>
      </c>
      <c r="D33" s="53">
        <f t="shared" si="1"/>
        <v>9876</v>
      </c>
      <c r="E33" s="53">
        <f t="shared" si="2"/>
        <v>12225</v>
      </c>
      <c r="F33" s="53">
        <v>2</v>
      </c>
      <c r="G33" s="53">
        <v>4</v>
      </c>
      <c r="H33" s="53">
        <v>157</v>
      </c>
      <c r="I33" s="53">
        <v>163</v>
      </c>
      <c r="J33" s="53">
        <v>1939</v>
      </c>
      <c r="K33" s="53">
        <v>1769</v>
      </c>
      <c r="L33" s="53">
        <v>4194</v>
      </c>
      <c r="M33" s="53">
        <v>3880</v>
      </c>
      <c r="N33" s="53">
        <v>2339</v>
      </c>
      <c r="O33" s="53">
        <v>3012</v>
      </c>
      <c r="P33" s="53">
        <v>1245</v>
      </c>
      <c r="Q33" s="53">
        <v>3397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9057</v>
      </c>
      <c r="D34" s="53">
        <f t="shared" si="1"/>
        <v>3949</v>
      </c>
      <c r="E34" s="53">
        <f t="shared" si="2"/>
        <v>5108</v>
      </c>
      <c r="F34" s="53">
        <v>1</v>
      </c>
      <c r="G34" s="53">
        <v>0</v>
      </c>
      <c r="H34" s="53">
        <v>79</v>
      </c>
      <c r="I34" s="53">
        <v>75</v>
      </c>
      <c r="J34" s="53">
        <v>771</v>
      </c>
      <c r="K34" s="53">
        <v>743</v>
      </c>
      <c r="L34" s="53">
        <v>1846</v>
      </c>
      <c r="M34" s="53">
        <v>1664</v>
      </c>
      <c r="N34" s="53">
        <v>819</v>
      </c>
      <c r="O34" s="53">
        <v>1177</v>
      </c>
      <c r="P34" s="53">
        <v>433</v>
      </c>
      <c r="Q34" s="53">
        <v>1449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40592</v>
      </c>
      <c r="D35" s="53">
        <f t="shared" si="1"/>
        <v>18591</v>
      </c>
      <c r="E35" s="53">
        <f t="shared" si="2"/>
        <v>22001</v>
      </c>
      <c r="F35" s="53">
        <v>121</v>
      </c>
      <c r="G35" s="53">
        <v>128</v>
      </c>
      <c r="H35" s="53">
        <v>695</v>
      </c>
      <c r="I35" s="53">
        <v>690</v>
      </c>
      <c r="J35" s="53">
        <v>3350</v>
      </c>
      <c r="K35" s="53">
        <v>3088</v>
      </c>
      <c r="L35" s="53">
        <v>6876</v>
      </c>
      <c r="M35" s="53">
        <v>6864</v>
      </c>
      <c r="N35" s="53">
        <v>5182</v>
      </c>
      <c r="O35" s="53">
        <v>5864</v>
      </c>
      <c r="P35" s="53">
        <v>2367</v>
      </c>
      <c r="Q35" s="53">
        <v>5367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2337</v>
      </c>
      <c r="D36" s="53">
        <f t="shared" si="1"/>
        <v>1029</v>
      </c>
      <c r="E36" s="53">
        <f t="shared" si="2"/>
        <v>1308</v>
      </c>
      <c r="F36" s="53">
        <v>1</v>
      </c>
      <c r="G36" s="53">
        <v>0</v>
      </c>
      <c r="H36" s="53">
        <v>6</v>
      </c>
      <c r="I36" s="53">
        <v>2</v>
      </c>
      <c r="J36" s="53">
        <v>217</v>
      </c>
      <c r="K36" s="53">
        <v>175</v>
      </c>
      <c r="L36" s="53">
        <v>463</v>
      </c>
      <c r="M36" s="53">
        <v>428</v>
      </c>
      <c r="N36" s="53">
        <v>220</v>
      </c>
      <c r="O36" s="53">
        <v>347</v>
      </c>
      <c r="P36" s="53">
        <v>122</v>
      </c>
      <c r="Q36" s="53">
        <v>356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433</v>
      </c>
      <c r="D37" s="53">
        <f t="shared" si="1"/>
        <v>219</v>
      </c>
      <c r="E37" s="53">
        <f t="shared" si="2"/>
        <v>214</v>
      </c>
      <c r="F37" s="53">
        <v>1</v>
      </c>
      <c r="G37" s="53">
        <v>0</v>
      </c>
      <c r="H37" s="53">
        <v>0</v>
      </c>
      <c r="I37" s="53">
        <v>0</v>
      </c>
      <c r="J37" s="53">
        <v>46</v>
      </c>
      <c r="K37" s="53">
        <v>33</v>
      </c>
      <c r="L37" s="53">
        <v>104</v>
      </c>
      <c r="M37" s="53">
        <v>77</v>
      </c>
      <c r="N37" s="53">
        <v>48</v>
      </c>
      <c r="O37" s="53">
        <v>43</v>
      </c>
      <c r="P37" s="53">
        <v>20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4821</v>
      </c>
      <c r="D38" s="53">
        <f t="shared" si="1"/>
        <v>2252</v>
      </c>
      <c r="E38" s="53">
        <f t="shared" si="2"/>
        <v>2569</v>
      </c>
      <c r="F38" s="53">
        <v>6</v>
      </c>
      <c r="G38" s="53">
        <v>7</v>
      </c>
      <c r="H38" s="53">
        <v>42</v>
      </c>
      <c r="I38" s="53">
        <v>57</v>
      </c>
      <c r="J38" s="53">
        <v>322</v>
      </c>
      <c r="K38" s="53">
        <v>315</v>
      </c>
      <c r="L38" s="53">
        <v>765</v>
      </c>
      <c r="M38" s="53">
        <v>597</v>
      </c>
      <c r="N38" s="53">
        <v>706</v>
      </c>
      <c r="O38" s="53">
        <v>809</v>
      </c>
      <c r="P38" s="53">
        <v>411</v>
      </c>
      <c r="Q38" s="53">
        <v>784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25362</v>
      </c>
      <c r="D39" s="53">
        <f t="shared" si="1"/>
        <v>11134</v>
      </c>
      <c r="E39" s="53">
        <f t="shared" si="2"/>
        <v>14228</v>
      </c>
      <c r="F39" s="53">
        <v>133</v>
      </c>
      <c r="G39" s="53">
        <v>105</v>
      </c>
      <c r="H39" s="53">
        <v>561</v>
      </c>
      <c r="I39" s="53">
        <v>540</v>
      </c>
      <c r="J39" s="53">
        <v>2193</v>
      </c>
      <c r="K39" s="53">
        <v>2010</v>
      </c>
      <c r="L39" s="53">
        <v>4498</v>
      </c>
      <c r="M39" s="53">
        <v>4751</v>
      </c>
      <c r="N39" s="53">
        <v>2552</v>
      </c>
      <c r="O39" s="53">
        <v>3447</v>
      </c>
      <c r="P39" s="53">
        <v>1197</v>
      </c>
      <c r="Q39" s="53">
        <v>3375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16612</v>
      </c>
      <c r="D40" s="53">
        <f t="shared" si="1"/>
        <v>7251</v>
      </c>
      <c r="E40" s="53">
        <f t="shared" si="2"/>
        <v>9361</v>
      </c>
      <c r="F40" s="53">
        <v>113</v>
      </c>
      <c r="G40" s="53">
        <v>121</v>
      </c>
      <c r="H40" s="53">
        <v>433</v>
      </c>
      <c r="I40" s="53">
        <v>381</v>
      </c>
      <c r="J40" s="53">
        <v>1546</v>
      </c>
      <c r="K40" s="53">
        <v>1424</v>
      </c>
      <c r="L40" s="53">
        <v>2852</v>
      </c>
      <c r="M40" s="53">
        <v>3395</v>
      </c>
      <c r="N40" s="53">
        <v>1622</v>
      </c>
      <c r="O40" s="53">
        <v>2122</v>
      </c>
      <c r="P40" s="53">
        <v>685</v>
      </c>
      <c r="Q40" s="53">
        <v>1918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17678</v>
      </c>
      <c r="D41" s="53">
        <f t="shared" si="1"/>
        <v>8299</v>
      </c>
      <c r="E41" s="53">
        <f t="shared" si="2"/>
        <v>9379</v>
      </c>
      <c r="F41" s="53">
        <v>74</v>
      </c>
      <c r="G41" s="53">
        <v>42</v>
      </c>
      <c r="H41" s="53">
        <v>309</v>
      </c>
      <c r="I41" s="53">
        <v>240</v>
      </c>
      <c r="J41" s="53">
        <v>1369</v>
      </c>
      <c r="K41" s="53">
        <v>1319</v>
      </c>
      <c r="L41" s="53">
        <v>3255</v>
      </c>
      <c r="M41" s="53">
        <v>2947</v>
      </c>
      <c r="N41" s="53">
        <v>2304</v>
      </c>
      <c r="O41" s="53">
        <v>2609</v>
      </c>
      <c r="P41" s="53">
        <v>988</v>
      </c>
      <c r="Q41" s="53">
        <v>2222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8867</v>
      </c>
      <c r="D42" s="53">
        <f t="shared" si="1"/>
        <v>4251</v>
      </c>
      <c r="E42" s="53">
        <f t="shared" si="2"/>
        <v>4616</v>
      </c>
      <c r="F42" s="53">
        <v>19</v>
      </c>
      <c r="G42" s="53">
        <v>22</v>
      </c>
      <c r="H42" s="53">
        <v>118</v>
      </c>
      <c r="I42" s="53">
        <v>133</v>
      </c>
      <c r="J42" s="53">
        <v>743</v>
      </c>
      <c r="K42" s="53">
        <v>684</v>
      </c>
      <c r="L42" s="53">
        <v>1710</v>
      </c>
      <c r="M42" s="53">
        <v>1367</v>
      </c>
      <c r="N42" s="53">
        <v>1189</v>
      </c>
      <c r="O42" s="53">
        <v>1256</v>
      </c>
      <c r="P42" s="53">
        <v>472</v>
      </c>
      <c r="Q42" s="53">
        <v>1154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260422</v>
      </c>
      <c r="D43" s="52">
        <f>SUM(D20:D42)-D21-D23-D26-D37</f>
        <v>119295</v>
      </c>
      <c r="E43" s="52">
        <f>SUM(E20:E42)-E21-E23-E26-E37</f>
        <v>141127</v>
      </c>
      <c r="F43" s="52">
        <f t="shared" ref="F43:Q43" si="4">SUM(F20:F42)-F21-F23-F26-F37</f>
        <v>928</v>
      </c>
      <c r="G43" s="52">
        <f t="shared" si="4"/>
        <v>833</v>
      </c>
      <c r="H43" s="52">
        <f t="shared" si="4"/>
        <v>4817</v>
      </c>
      <c r="I43" s="52">
        <f t="shared" si="4"/>
        <v>4617</v>
      </c>
      <c r="J43" s="52">
        <f t="shared" si="4"/>
        <v>22376</v>
      </c>
      <c r="K43" s="52">
        <f t="shared" si="4"/>
        <v>21020</v>
      </c>
      <c r="L43" s="52">
        <f t="shared" si="4"/>
        <v>47319</v>
      </c>
      <c r="M43" s="52">
        <f t="shared" si="4"/>
        <v>49116</v>
      </c>
      <c r="N43" s="52">
        <f t="shared" si="4"/>
        <v>31556</v>
      </c>
      <c r="O43" s="52">
        <f t="shared" si="4"/>
        <v>36447</v>
      </c>
      <c r="P43" s="52">
        <f t="shared" si="4"/>
        <v>12299</v>
      </c>
      <c r="Q43" s="52">
        <f t="shared" si="4"/>
        <v>29094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0" t="s">
        <v>108</v>
      </c>
      <c r="F45" s="70"/>
      <c r="G45" s="70"/>
      <c r="H45" s="70"/>
      <c r="I45" s="70"/>
    </row>
    <row r="46" spans="1:17" s="35" customFormat="1" ht="13.5" customHeight="1">
      <c r="D46" s="36" t="s">
        <v>44</v>
      </c>
      <c r="E46" s="69" t="s">
        <v>45</v>
      </c>
      <c r="F46" s="69"/>
      <c r="G46" s="69"/>
      <c r="H46" s="69"/>
      <c r="I46" s="69"/>
    </row>
    <row r="47" spans="1:17" s="35" customFormat="1" ht="22.5" customHeight="1">
      <c r="A47" s="12" t="s">
        <v>46</v>
      </c>
    </row>
    <row r="48" spans="1:17" s="35" customFormat="1" ht="21" customHeight="1">
      <c r="A48" s="70" t="s">
        <v>43</v>
      </c>
      <c r="B48" s="70"/>
      <c r="C48" s="70"/>
      <c r="E48" s="70" t="s">
        <v>108</v>
      </c>
      <c r="F48" s="70"/>
      <c r="G48" s="70"/>
      <c r="H48" s="70"/>
      <c r="I48" s="70"/>
    </row>
    <row r="49" spans="1:13" s="36" customFormat="1" ht="12">
      <c r="A49" s="69" t="s">
        <v>47</v>
      </c>
      <c r="B49" s="69"/>
      <c r="C49" s="69"/>
      <c r="D49" s="36" t="s">
        <v>44</v>
      </c>
      <c r="E49" s="69" t="s">
        <v>45</v>
      </c>
      <c r="F49" s="69"/>
      <c r="G49" s="69"/>
      <c r="H49" s="69"/>
      <c r="I49" s="69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2023-12-01T11:34:48Z</dcterms:modified>
</cp:coreProperties>
</file>