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4" i="3"/>
  <c r="H44"/>
  <c r="I44"/>
  <c r="J44"/>
  <c r="K44"/>
  <c r="L44"/>
  <c r="M44"/>
  <c r="N44"/>
  <c r="O44"/>
  <c r="P44"/>
  <c r="Q44"/>
  <c r="R44"/>
  <c r="E44" i="4"/>
  <c r="F44"/>
  <c r="E44" i="2"/>
  <c r="D44" s="1"/>
  <c r="F44"/>
  <c r="E43" i="4"/>
  <c r="F43"/>
  <c r="E43" i="2"/>
  <c r="F43"/>
  <c r="G43" i="3"/>
  <c r="H43"/>
  <c r="I43"/>
  <c r="J43"/>
  <c r="K43"/>
  <c r="L43"/>
  <c r="M43"/>
  <c r="N43"/>
  <c r="O43"/>
  <c r="P43"/>
  <c r="Q43"/>
  <c r="R43"/>
  <c r="F44" l="1"/>
  <c r="D44" i="4"/>
  <c r="E44" i="3"/>
  <c r="D44" s="1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3" i="3" l="1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M20" i="4"/>
  <c r="N20"/>
  <c r="M20" i="2"/>
  <c r="N20"/>
  <c r="N45" i="3"/>
  <c r="M45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N20" i="3" l="1"/>
  <c r="M46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7"/>
  <c r="M43"/>
  <c r="L43" i="6"/>
  <c r="M43"/>
  <c r="E47" i="2"/>
  <c r="E47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5"/>
  <c r="H45"/>
  <c r="I45"/>
  <c r="J45"/>
  <c r="K45"/>
  <c r="L45"/>
  <c r="O45"/>
  <c r="P45"/>
  <c r="Q45"/>
  <c r="R45"/>
  <c r="L47"/>
  <c r="F43" i="7"/>
  <c r="G43"/>
  <c r="H43"/>
  <c r="I43"/>
  <c r="J43"/>
  <c r="K43"/>
  <c r="N43"/>
  <c r="O43"/>
  <c r="P43"/>
  <c r="Q4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I20" i="3"/>
  <c r="F20" i="4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9"/>
  <c r="J43" i="5"/>
  <c r="F43"/>
  <c r="D35" i="4"/>
  <c r="D32"/>
  <c r="D31"/>
  <c r="N43" i="5"/>
  <c r="H43"/>
  <c r="R48" i="3"/>
  <c r="P48"/>
  <c r="L48"/>
  <c r="J48"/>
  <c r="P20"/>
  <c r="J20"/>
  <c r="H20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<sst xmlns="http://schemas.openxmlformats.org/spreadsheetml/2006/main" count="582" uniqueCount="131">
  <si>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</si>
  <si>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</si>
  <si>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</si>
  <si>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</si>
  <si>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</si>
  <si>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</si>
  <si>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</si>
  <si>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</si>
  <si>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</si>
  <si>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</si>
  <si>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</si>
  <si>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</si>
  <si>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</si>
  <si>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</si>
  <si>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</si>
  <si>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</si>
  <si>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</si>
  <si>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</si>
  <si>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</si>
  <si>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</si>
  <si>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</si>
  <si>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</si>
  <si>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</si>
  <si>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</si>
  <si>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</si>
  <si>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</si>
  <si>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</si>
  <si>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</si>
  <si>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</si>
  <si>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</si>
  <si>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</si>
  <si>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</si>
  <si>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</si>
  <si>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</si>
  <si>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</si>
  <si>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</si>
  <si>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</si>
  <si>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</si>
  <si>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</si>
  <si>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</si>
  <si>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</si>
  <si>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</si>
  <si>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</si>
  <si>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</si>
  <si>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</si>
  <si>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</si>
  <si>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</si>
  <si>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</si>
  <si>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</si>
  <si>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</si>
  <si>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</si>
  <si>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</si>
  <si>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</si>
  <si>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</si>
  <si>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</si>
  <si>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</si>
  <si>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</si>
  <si>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</si>
  <si>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</si>
  <si>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</si>
  <si>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</si>
  <si>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</si>
  <si>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</si>
  <si>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</si>
  <si>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</si>
  <si>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</si>
  <si>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</si>
  <si>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</si>
  <si>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</si>
  <si>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</si>
  <si>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</si>
  <si>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</si>
  <si>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</si>
  <si>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</si>
  <si>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</si>
  <si>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</si>
  <si>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</si>
  <si>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</si>
  <si>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</si>
  <si>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</si>
  <si>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</si>
  <si>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</si>
  <si>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</si>
  <si>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</si>
  <si>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</si>
  <si>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</si>
  <si>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</si>
  <si>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</si>
  <si>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</si>
  <si>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</si>
  <si>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</si>
  <si>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</si>
  <si>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</si>
  <si>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</si>
  <si>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</si>
  <si>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</si>
  <si>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</si>
  <si>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</si>
  <si>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</si>
  <si>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</si>
  <si>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</si>
  <si>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</si>
  <si>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</si>
  <si>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</si>
  <si>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</si>
  <si>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</si>
  <si>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</si>
  <si>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</si>
  <si>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</si>
  <si>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</si>
  <si>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</si>
  <si>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</si>
  <si>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</si>
  <si>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</si>
  <si>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</si>
  <si>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</si>
  <si>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</si>
  <si>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</si>
  <si>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</si>
  <si>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</si>
  <si>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</si>
  <si>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</si>
  <si>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</si>
  <si>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</si>
  <si>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</si>
  <si>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</si>
  <si>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</si>
  <si>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</si>
  <si>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</si>
  <si>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01 мая 2025 года</t>
  </si>
  <si>
    <t>01 мая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</si>
</sst>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9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tabSelected="1" zoomScale="60" zoomScaleNormal="60" workbookViewId="0">
      <pane xSplit="3" ySplit="19" topLeftCell="D20" activePane="bottomRight" state="frozen"/>
      <selection activeCell="J43" sqref="J43"/>
      <selection pane="topRight" activeCell="J43" sqref="J43"/>
      <selection pane="bottomLeft" activeCell="J43" sqref="J43"/>
      <selection pane="bottomRight" activeCell="G43" sqref="G43:L4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83" t="s">
        <v>129</v>
      </c>
      <c r="H10" s="83"/>
      <c r="I10" s="83"/>
      <c r="J10" s="8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660574</v>
      </c>
      <c r="E20" s="21">
        <f>G20+I20+K20+O20+Q20+M20</f>
        <v>304121</v>
      </c>
      <c r="F20" s="21">
        <f>H20+J20+L20+P20+R20+N20</f>
        <v>356453</v>
      </c>
      <c r="G20" s="21">
        <f t="shared" ref="G20:R20" si="1">SUM(G21:G45)</f>
        <v>2356</v>
      </c>
      <c r="H20" s="21">
        <f t="shared" si="1"/>
        <v>2356</v>
      </c>
      <c r="I20" s="21">
        <f t="shared" si="1"/>
        <v>11879</v>
      </c>
      <c r="J20" s="21">
        <f t="shared" si="1"/>
        <v>11406</v>
      </c>
      <c r="K20" s="21">
        <f t="shared" si="1"/>
        <v>55289</v>
      </c>
      <c r="L20" s="21">
        <f t="shared" si="1"/>
        <v>52092</v>
      </c>
      <c r="M20" s="21">
        <f t="shared" si="1"/>
        <v>115294</v>
      </c>
      <c r="N20" s="21">
        <f t="shared" si="1"/>
        <v>120050</v>
      </c>
      <c r="O20" s="21">
        <f t="shared" si="1"/>
        <v>84493</v>
      </c>
      <c r="P20" s="21">
        <f t="shared" si="1"/>
        <v>94617</v>
      </c>
      <c r="Q20" s="21">
        <f t="shared" si="1"/>
        <v>34810</v>
      </c>
      <c r="R20" s="21">
        <f t="shared" si="1"/>
        <v>75932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1709</v>
      </c>
      <c r="E21" s="27">
        <f>G21+I21+K21+O21+Q21+M21</f>
        <v>455</v>
      </c>
      <c r="F21" s="27">
        <f>H21+J21+L21+P21+R21+N21</f>
        <v>1254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181</v>
      </c>
      <c r="N21" s="27">
        <f>'Прил.12 согаз'!N21+'Прил.12 альфа'!N21</f>
        <v>558</v>
      </c>
      <c r="O21" s="27">
        <f>'Прил.12 согаз'!O21+'Прил.12 альфа'!O21</f>
        <v>196</v>
      </c>
      <c r="P21" s="27">
        <f>'Прил.12 согаз'!P21+'Прил.12 альфа'!P21</f>
        <v>599</v>
      </c>
      <c r="Q21" s="27">
        <f>'Прил.12 согаз'!Q21+'Прил.12 альфа'!Q21</f>
        <v>78</v>
      </c>
      <c r="R21" s="27">
        <f>'Прил.12 согаз'!R21+'Прил.12 альфа'!R21</f>
        <v>97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72374</v>
      </c>
      <c r="E22" s="27">
        <f t="shared" ref="E22:E45" si="2">G22+I22+K22+O22+Q22+M22</f>
        <v>34019</v>
      </c>
      <c r="F22" s="27">
        <f t="shared" ref="F22:F45" si="3">H22+J22+L22+P22+R22+N22</f>
        <v>38355</v>
      </c>
      <c r="G22" s="27">
        <f>'Прил.12 согаз'!G22+'Прил.12 альфа'!G22</f>
        <v>184</v>
      </c>
      <c r="H22" s="27">
        <f>'Прил.12 согаз'!H22+'Прил.12 альфа'!H22</f>
        <v>175</v>
      </c>
      <c r="I22" s="27">
        <f>'Прил.12 согаз'!I22+'Прил.12 альфа'!I22</f>
        <v>1158</v>
      </c>
      <c r="J22" s="27">
        <f>'Прил.12 согаз'!J22+'Прил.12 альфа'!J22</f>
        <v>1099</v>
      </c>
      <c r="K22" s="27">
        <f>'Прил.12 согаз'!K22+'Прил.12 альфа'!K22</f>
        <v>6120</v>
      </c>
      <c r="L22" s="27">
        <f>'Прил.12 согаз'!L22+'Прил.12 альфа'!L22</f>
        <v>5795</v>
      </c>
      <c r="M22" s="27">
        <f>'Прил.12 согаз'!M22+'Прил.12 альфа'!M22</f>
        <v>13827</v>
      </c>
      <c r="N22" s="27">
        <f>'Прил.12 согаз'!N22+'Прил.12 альфа'!N22</f>
        <v>12551</v>
      </c>
      <c r="O22" s="27">
        <f>'Прил.12 согаз'!O22+'Прил.12 альфа'!O22</f>
        <v>8986</v>
      </c>
      <c r="P22" s="27">
        <f>'Прил.12 согаз'!P22+'Прил.12 альфа'!P22</f>
        <v>9844</v>
      </c>
      <c r="Q22" s="27">
        <f>'Прил.12 согаз'!Q22+'Прил.12 альфа'!Q22</f>
        <v>3744</v>
      </c>
      <c r="R22" s="27">
        <f>'Прил.12 согаз'!R22+'Прил.12 альфа'!R22</f>
        <v>8891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39660</v>
      </c>
      <c r="E23" s="27">
        <f t="shared" si="2"/>
        <v>17816</v>
      </c>
      <c r="F23" s="27">
        <f t="shared" si="3"/>
        <v>21844</v>
      </c>
      <c r="G23" s="27">
        <f>'Прил.12 согаз'!G23+'Прил.12 альфа'!G23</f>
        <v>123</v>
      </c>
      <c r="H23" s="27">
        <f>'Прил.12 согаз'!H23+'Прил.12 альфа'!H23</f>
        <v>113</v>
      </c>
      <c r="I23" s="27">
        <f>'Прил.12 согаз'!I23+'Прил.12 альфа'!I23</f>
        <v>681</v>
      </c>
      <c r="J23" s="27">
        <f>'Прил.12 согаз'!J23+'Прил.12 альфа'!J23</f>
        <v>646</v>
      </c>
      <c r="K23" s="27">
        <f>'Прил.12 согаз'!K23+'Прил.12 альфа'!K23</f>
        <v>3504</v>
      </c>
      <c r="L23" s="27">
        <f>'Прил.12 согаз'!L23+'Прил.12 альфа'!L23</f>
        <v>3217</v>
      </c>
      <c r="M23" s="27">
        <f>'Прил.12 согаз'!M23+'Прил.12 альфа'!M23</f>
        <v>5888</v>
      </c>
      <c r="N23" s="27">
        <f>'Прил.12 согаз'!N23+'Прил.12 альфа'!N23</f>
        <v>6058</v>
      </c>
      <c r="O23" s="27">
        <f>'Прил.12 согаз'!O23+'Прил.12 альфа'!O23</f>
        <v>4948</v>
      </c>
      <c r="P23" s="27">
        <f>'Прил.12 согаз'!P23+'Прил.12 альфа'!P23</f>
        <v>5862</v>
      </c>
      <c r="Q23" s="27">
        <f>'Прил.12 согаз'!Q23+'Прил.12 альфа'!Q23</f>
        <v>2672</v>
      </c>
      <c r="R23" s="27">
        <f>'Прил.12 согаз'!R23+'Прил.12 альфа'!R23</f>
        <v>5948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39833</v>
      </c>
      <c r="E24" s="27">
        <f t="shared" si="2"/>
        <v>18630</v>
      </c>
      <c r="F24" s="27">
        <f t="shared" si="3"/>
        <v>21203</v>
      </c>
      <c r="G24" s="27">
        <f>'Прил.12 согаз'!G24+'Прил.12 альфа'!G24</f>
        <v>109</v>
      </c>
      <c r="H24" s="27">
        <f>'Прил.12 согаз'!H24+'Прил.12 альфа'!H24</f>
        <v>121</v>
      </c>
      <c r="I24" s="27">
        <f>'Прил.12 согаз'!I24+'Прил.12 альфа'!I24</f>
        <v>650</v>
      </c>
      <c r="J24" s="27">
        <f>'Прил.12 согаз'!J24+'Прил.12 альфа'!J24</f>
        <v>660</v>
      </c>
      <c r="K24" s="27">
        <f>'Прил.12 согаз'!K24+'Прил.12 альфа'!K24</f>
        <v>3190</v>
      </c>
      <c r="L24" s="27">
        <f>'Прил.12 согаз'!L24+'Прил.12 альфа'!L24</f>
        <v>3056</v>
      </c>
      <c r="M24" s="27">
        <f>'Прил.12 согаз'!M24+'Прил.12 альфа'!M24</f>
        <v>7079</v>
      </c>
      <c r="N24" s="27">
        <f>'Прил.12 согаз'!N24+'Прил.12 альфа'!N24</f>
        <v>6952</v>
      </c>
      <c r="O24" s="27">
        <f>'Прил.12 согаз'!O24+'Прил.12 альфа'!O24</f>
        <v>5407</v>
      </c>
      <c r="P24" s="27">
        <f>'Прил.12 согаз'!P24+'Прил.12 альфа'!P24</f>
        <v>5788</v>
      </c>
      <c r="Q24" s="27">
        <f>'Прил.12 согаз'!Q24+'Прил.12 альфа'!Q24</f>
        <v>2195</v>
      </c>
      <c r="R24" s="27">
        <f>'Прил.12 согаз'!R24+'Прил.12 альфа'!R24</f>
        <v>4626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8612</v>
      </c>
      <c r="E25" s="27">
        <f t="shared" si="2"/>
        <v>4060</v>
      </c>
      <c r="F25" s="27">
        <f t="shared" si="3"/>
        <v>4552</v>
      </c>
      <c r="G25" s="27">
        <f>'Прил.12 согаз'!G25+'Прил.12 альфа'!G25</f>
        <v>33</v>
      </c>
      <c r="H25" s="27">
        <f>'Прил.12 согаз'!H25+'Прил.12 альфа'!H25</f>
        <v>25</v>
      </c>
      <c r="I25" s="27">
        <f>'Прил.12 согаз'!I25+'Прил.12 альфа'!I25</f>
        <v>110</v>
      </c>
      <c r="J25" s="27">
        <f>'Прил.12 согаз'!J25+'Прил.12 альфа'!J25</f>
        <v>134</v>
      </c>
      <c r="K25" s="27">
        <f>'Прил.12 согаз'!K25+'Прил.12 альфа'!K25</f>
        <v>688</v>
      </c>
      <c r="L25" s="27">
        <f>'Прил.12 согаз'!L25+'Прил.12 альфа'!L25</f>
        <v>648</v>
      </c>
      <c r="M25" s="27">
        <f>'Прил.12 согаз'!M25+'Прил.12 альфа'!M25</f>
        <v>1445</v>
      </c>
      <c r="N25" s="27">
        <f>'Прил.12 согаз'!N25+'Прил.12 альфа'!N25</f>
        <v>1210</v>
      </c>
      <c r="O25" s="27">
        <f>'Прил.12 согаз'!O25+'Прил.12 альфа'!O25</f>
        <v>1222</v>
      </c>
      <c r="P25" s="27">
        <f>'Прил.12 согаз'!P25+'Прил.12 альфа'!P25</f>
        <v>1283</v>
      </c>
      <c r="Q25" s="27">
        <f>'Прил.12 согаз'!Q25+'Прил.12 альфа'!Q25</f>
        <v>562</v>
      </c>
      <c r="R25" s="27">
        <f>'Прил.12 согаз'!R25+'Прил.12 альфа'!R25</f>
        <v>1252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57672</v>
      </c>
      <c r="E26" s="27">
        <f t="shared" si="2"/>
        <v>26721</v>
      </c>
      <c r="F26" s="27">
        <f t="shared" si="3"/>
        <v>30951</v>
      </c>
      <c r="G26" s="27">
        <f>'Прил.12 согаз'!G26+'Прил.12 альфа'!G26</f>
        <v>150</v>
      </c>
      <c r="H26" s="27">
        <f>'Прил.12 согаз'!H26+'Прил.12 альфа'!H26</f>
        <v>161</v>
      </c>
      <c r="I26" s="27">
        <f>'Прил.12 согаз'!I26+'Прил.12 альфа'!I26</f>
        <v>939</v>
      </c>
      <c r="J26" s="27">
        <f>'Прил.12 согаз'!J26+'Прил.12 альфа'!J26</f>
        <v>837</v>
      </c>
      <c r="K26" s="27">
        <f>'Прил.12 согаз'!K26+'Прил.12 альфа'!K26</f>
        <v>4687</v>
      </c>
      <c r="L26" s="27">
        <f>'Прил.12 согаз'!L26+'Прил.12 альфа'!L26</f>
        <v>4320</v>
      </c>
      <c r="M26" s="27">
        <f>'Прил.12 согаз'!M26+'Прил.12 альфа'!M26</f>
        <v>10233</v>
      </c>
      <c r="N26" s="27">
        <f>'Прил.12 согаз'!N26+'Прил.12 альфа'!N26</f>
        <v>9479</v>
      </c>
      <c r="O26" s="27">
        <f>'Прил.12 согаз'!O26+'Прил.12 альфа'!O26</f>
        <v>7404</v>
      </c>
      <c r="P26" s="27">
        <f>'Прил.12 согаз'!P26+'Прил.12 альфа'!P26</f>
        <v>8520</v>
      </c>
      <c r="Q26" s="27">
        <f>'Прил.12 согаз'!Q26+'Прил.12 альфа'!Q26</f>
        <v>3308</v>
      </c>
      <c r="R26" s="27">
        <f>'Прил.12 согаз'!R26+'Прил.12 альфа'!R26</f>
        <v>7634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24112</v>
      </c>
      <c r="E27" s="27">
        <f t="shared" si="2"/>
        <v>10932</v>
      </c>
      <c r="F27" s="27">
        <f t="shared" si="3"/>
        <v>13180</v>
      </c>
      <c r="G27" s="27">
        <f>'Прил.12 согаз'!G27+'Прил.12 альфа'!G27</f>
        <v>99</v>
      </c>
      <c r="H27" s="27">
        <f>'Прил.12 согаз'!H27+'Прил.12 альфа'!H27</f>
        <v>94</v>
      </c>
      <c r="I27" s="27">
        <f>'Прил.12 согаз'!I27+'Прил.12 альфа'!I27</f>
        <v>458</v>
      </c>
      <c r="J27" s="27">
        <f>'Прил.12 согаз'!J27+'Прил.12 альфа'!J27</f>
        <v>436</v>
      </c>
      <c r="K27" s="27">
        <f>'Прил.12 согаз'!K27+'Прил.12 альфа'!K27</f>
        <v>2042</v>
      </c>
      <c r="L27" s="27">
        <f>'Прил.12 согаз'!L27+'Прил.12 альфа'!L27</f>
        <v>1968</v>
      </c>
      <c r="M27" s="27">
        <f>'Прил.12 согаз'!M27+'Прил.12 альфа'!M27</f>
        <v>4123</v>
      </c>
      <c r="N27" s="27">
        <f>'Прил.12 согаз'!N27+'Прил.12 альфа'!N27</f>
        <v>4354</v>
      </c>
      <c r="O27" s="27">
        <f>'Прил.12 согаз'!O27+'Прил.12 альфа'!O27</f>
        <v>2999</v>
      </c>
      <c r="P27" s="27">
        <f>'Прил.12 согаз'!P27+'Прил.12 альфа'!P27</f>
        <v>3503</v>
      </c>
      <c r="Q27" s="27">
        <f>'Прил.12 согаз'!Q27+'Прил.12 альфа'!Q27</f>
        <v>1211</v>
      </c>
      <c r="R27" s="27">
        <f>'Прил.12 согаз'!R27+'Прил.12 альфа'!R27</f>
        <v>2825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27146</v>
      </c>
      <c r="E28" s="27">
        <f t="shared" si="2"/>
        <v>12498</v>
      </c>
      <c r="F28" s="27">
        <f t="shared" si="3"/>
        <v>14648</v>
      </c>
      <c r="G28" s="27">
        <f>'Прил.12 согаз'!G28+'Прил.12 альфа'!G28</f>
        <v>112</v>
      </c>
      <c r="H28" s="27">
        <f>'Прил.12 согаз'!H28+'Прил.12 альфа'!H28</f>
        <v>97</v>
      </c>
      <c r="I28" s="27">
        <f>'Прил.12 согаз'!I28+'Прил.12 альфа'!I28</f>
        <v>597</v>
      </c>
      <c r="J28" s="27">
        <f>'Прил.12 согаз'!J28+'Прил.12 альфа'!J28</f>
        <v>545</v>
      </c>
      <c r="K28" s="27">
        <f>'Прил.12 согаз'!K28+'Прил.12 альфа'!K28</f>
        <v>2600</v>
      </c>
      <c r="L28" s="27">
        <f>'Прил.12 согаз'!L28+'Прил.12 альфа'!L28</f>
        <v>2512</v>
      </c>
      <c r="M28" s="27">
        <f>'Прил.12 согаз'!M28+'Прил.12 альфа'!M28</f>
        <v>4557</v>
      </c>
      <c r="N28" s="27">
        <f>'Прил.12 согаз'!N28+'Прил.12 альфа'!N28</f>
        <v>5162</v>
      </c>
      <c r="O28" s="27">
        <f>'Прил.12 согаз'!O28+'Прил.12 альфа'!O28</f>
        <v>3540</v>
      </c>
      <c r="P28" s="27">
        <f>'Прил.12 согаз'!P28+'Прил.12 альфа'!P28</f>
        <v>3795</v>
      </c>
      <c r="Q28" s="27">
        <f>'Прил.12 согаз'!Q28+'Прил.12 альфа'!Q28</f>
        <v>1092</v>
      </c>
      <c r="R28" s="27">
        <f>'Прил.12 согаз'!R28+'Прил.12 альфа'!R28</f>
        <v>2537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43953</v>
      </c>
      <c r="E29" s="27">
        <f t="shared" si="2"/>
        <v>18786</v>
      </c>
      <c r="F29" s="27">
        <f t="shared" si="3"/>
        <v>25167</v>
      </c>
      <c r="G29" s="27">
        <f>'Прил.12 согаз'!G29+'Прил.12 альфа'!G29</f>
        <v>229</v>
      </c>
      <c r="H29" s="27">
        <f>'Прил.12 согаз'!H29+'Прил.12 альфа'!H29</f>
        <v>234</v>
      </c>
      <c r="I29" s="27">
        <f>'Прил.12 согаз'!I29+'Прил.12 альфа'!I29</f>
        <v>1124</v>
      </c>
      <c r="J29" s="27">
        <f>'Прил.12 согаз'!J29+'Прил.12 альфа'!J29</f>
        <v>1198</v>
      </c>
      <c r="K29" s="27">
        <f>'Прил.12 согаз'!K29+'Прил.12 альфа'!K29</f>
        <v>4705</v>
      </c>
      <c r="L29" s="27">
        <f>'Прил.12 согаз'!L29+'Прил.12 альфа'!L29</f>
        <v>4608</v>
      </c>
      <c r="M29" s="27">
        <f>'Прил.12 согаз'!M29+'Прил.12 альфа'!M29</f>
        <v>6499</v>
      </c>
      <c r="N29" s="27">
        <f>'Прил.12 согаз'!N29+'Прил.12 альфа'!N29</f>
        <v>9826</v>
      </c>
      <c r="O29" s="27">
        <f>'Прил.12 согаз'!O29+'Прил.12 альфа'!O29</f>
        <v>4649</v>
      </c>
      <c r="P29" s="27">
        <f>'Прил.12 согаз'!P29+'Прил.12 альфа'!P29</f>
        <v>6150</v>
      </c>
      <c r="Q29" s="27">
        <f>'Прил.12 согаз'!Q29+'Прил.12 альфа'!Q29</f>
        <v>1580</v>
      </c>
      <c r="R29" s="27">
        <f>'Прил.12 согаз'!R29+'Прил.12 альфа'!R29</f>
        <v>3151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17559</v>
      </c>
      <c r="E35" s="63">
        <f t="shared" si="2"/>
        <v>7921</v>
      </c>
      <c r="F35" s="63">
        <f t="shared" si="3"/>
        <v>9638</v>
      </c>
      <c r="G35" s="63">
        <f>'Прил.12 согаз'!G35+'Прил.12 альфа'!G35</f>
        <v>37</v>
      </c>
      <c r="H35" s="63">
        <f>'Прил.12 согаз'!H35+'Прил.12 альфа'!H35</f>
        <v>32</v>
      </c>
      <c r="I35" s="63">
        <f>'Прил.12 согаз'!I35+'Прил.12 альфа'!I35</f>
        <v>235</v>
      </c>
      <c r="J35" s="63">
        <f>'Прил.12 согаз'!J35+'Прил.12 альфа'!J35</f>
        <v>240</v>
      </c>
      <c r="K35" s="63">
        <f>'Прил.12 согаз'!K35+'Прил.12 альфа'!K35</f>
        <v>973</v>
      </c>
      <c r="L35" s="63">
        <f>'Прил.12 согаз'!L35+'Прил.12 альфа'!L35</f>
        <v>903</v>
      </c>
      <c r="M35" s="63">
        <f>'Прил.12 согаз'!M35+'Прил.12 альфа'!M35</f>
        <v>2427</v>
      </c>
      <c r="N35" s="63">
        <f>'Прил.12 согаз'!N35+'Прил.12 альфа'!N35</f>
        <v>3509</v>
      </c>
      <c r="O35" s="63">
        <f>'Прил.12 согаз'!O35+'Прил.12 альфа'!O35</f>
        <v>2990</v>
      </c>
      <c r="P35" s="63">
        <f>'Прил.12 согаз'!P35+'Прил.12 альфа'!P35</f>
        <v>3323</v>
      </c>
      <c r="Q35" s="63">
        <f>'Прил.12 согаз'!Q35+'Прил.12 альфа'!Q35</f>
        <v>1259</v>
      </c>
      <c r="R35" s="63">
        <f>'Прил.12 согаз'!R35+'Прил.12 альфа'!R35</f>
        <v>1631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15394</v>
      </c>
      <c r="E36" s="27">
        <f t="shared" si="2"/>
        <v>7317</v>
      </c>
      <c r="F36" s="27">
        <f t="shared" si="3"/>
        <v>8077</v>
      </c>
      <c r="G36" s="27">
        <f>'Прил.12 согаз'!G36+'Прил.12 альфа'!G36</f>
        <v>45</v>
      </c>
      <c r="H36" s="27">
        <f>'Прил.12 согаз'!H36+'Прил.12 альфа'!H36</f>
        <v>38</v>
      </c>
      <c r="I36" s="27">
        <f>'Прил.12 согаз'!I36+'Прил.12 альфа'!I36</f>
        <v>238</v>
      </c>
      <c r="J36" s="27">
        <f>'Прил.12 согаз'!J36+'Прил.12 альфа'!J36</f>
        <v>193</v>
      </c>
      <c r="K36" s="27">
        <f>'Прил.12 согаз'!K36+'Прил.12 альфа'!K36</f>
        <v>1264</v>
      </c>
      <c r="L36" s="27">
        <f>'Прил.12 согаз'!L36+'Прил.12 альфа'!L36</f>
        <v>1111</v>
      </c>
      <c r="M36" s="27">
        <f>'Прил.12 согаз'!M36+'Прил.12 альфа'!M36</f>
        <v>2695</v>
      </c>
      <c r="N36" s="27">
        <f>'Прил.12 согаз'!N36+'Прил.12 альфа'!N36</f>
        <v>2517</v>
      </c>
      <c r="O36" s="27">
        <f>'Прил.12 согаз'!O36+'Прил.12 альфа'!O36</f>
        <v>2163</v>
      </c>
      <c r="P36" s="27">
        <f>'Прил.12 согаз'!P36+'Прил.12 альфа'!P36</f>
        <v>2311</v>
      </c>
      <c r="Q36" s="27">
        <f>'Прил.12 согаз'!Q36+'Прил.12 альфа'!Q36</f>
        <v>912</v>
      </c>
      <c r="R36" s="27">
        <f>'Прил.12 согаз'!R36+'Прил.12 альфа'!R36</f>
        <v>1907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30982</v>
      </c>
      <c r="E37" s="66">
        <f t="shared" si="2"/>
        <v>13669</v>
      </c>
      <c r="F37" s="66">
        <f t="shared" si="3"/>
        <v>17313</v>
      </c>
      <c r="G37" s="66">
        <f>'Прил.12 согаз'!G37+'Прил.12 альфа'!G37</f>
        <v>159</v>
      </c>
      <c r="H37" s="66">
        <f>'Прил.12 согаз'!H37+'Прил.12 альфа'!H37</f>
        <v>180</v>
      </c>
      <c r="I37" s="66">
        <f>'Прил.12 согаз'!I37+'Прил.12 альфа'!I37</f>
        <v>924</v>
      </c>
      <c r="J37" s="66">
        <f>'Прил.12 согаз'!J37+'Прил.12 альфа'!J37</f>
        <v>875</v>
      </c>
      <c r="K37" s="66">
        <f>'Прил.12 согаз'!K37+'Прил.12 альфа'!K37</f>
        <v>3725</v>
      </c>
      <c r="L37" s="66">
        <f>'Прил.12 согаз'!L37+'Прил.12 альфа'!L37</f>
        <v>3467</v>
      </c>
      <c r="M37" s="66">
        <f>'Прил.12 согаз'!M37+'Прил.12 альфа'!M37</f>
        <v>4757</v>
      </c>
      <c r="N37" s="66">
        <f>'Прил.12 согаз'!N37+'Прил.12 альфа'!N37</f>
        <v>6881</v>
      </c>
      <c r="O37" s="66">
        <f>'Прил.12 согаз'!O37+'Прил.12 альфа'!O37</f>
        <v>3183</v>
      </c>
      <c r="P37" s="66">
        <f>'Прил.12 согаз'!P37+'Прил.12 альфа'!P37</f>
        <v>3991</v>
      </c>
      <c r="Q37" s="66">
        <f>'Прил.12 согаз'!Q37+'Прил.12 альфа'!Q37</f>
        <v>921</v>
      </c>
      <c r="R37" s="66">
        <f>'Прил.12 согаз'!R37+'Прил.12 альфа'!R37</f>
        <v>1919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5713</v>
      </c>
      <c r="E38" s="27">
        <f t="shared" si="2"/>
        <v>2183</v>
      </c>
      <c r="F38" s="27">
        <f t="shared" si="3"/>
        <v>3530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902</v>
      </c>
      <c r="N38" s="27">
        <f>'Прил.12 согаз'!N38+'Прил.12 альфа'!N38</f>
        <v>1013</v>
      </c>
      <c r="O38" s="27">
        <f>'Прил.12 согаз'!O38+'Прил.12 альфа'!O38</f>
        <v>830</v>
      </c>
      <c r="P38" s="27">
        <f>'Прил.12 согаз'!P38+'Прил.12 альфа'!P38</f>
        <v>1371</v>
      </c>
      <c r="Q38" s="27">
        <f>'Прил.12 согаз'!Q38+'Прил.12 альфа'!Q38</f>
        <v>451</v>
      </c>
      <c r="R38" s="27">
        <f>'Прил.12 согаз'!R38+'Прил.12 альфа'!R38</f>
        <v>1146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2535</v>
      </c>
      <c r="E39" s="27">
        <f t="shared" si="2"/>
        <v>1538</v>
      </c>
      <c r="F39" s="27">
        <f t="shared" si="3"/>
        <v>997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114</v>
      </c>
      <c r="N39" s="27">
        <f>'Прил.12 согаз'!N39+'Прил.12 альфа'!N39</f>
        <v>306</v>
      </c>
      <c r="O39" s="27">
        <f>'Прил.12 согаз'!O39+'Прил.12 альфа'!O39</f>
        <v>1055</v>
      </c>
      <c r="P39" s="27">
        <f>'Прил.12 согаз'!P39+'Прил.12 альфа'!P39</f>
        <v>481</v>
      </c>
      <c r="Q39" s="27">
        <f>'Прил.12 согаз'!Q39+'Прил.12 альфа'!Q39</f>
        <v>369</v>
      </c>
      <c r="R39" s="27">
        <f>'Прил.12 согаз'!R39+'Прил.12 альфа'!R39</f>
        <v>210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9923</v>
      </c>
      <c r="E40" s="27">
        <f t="shared" si="2"/>
        <v>5204</v>
      </c>
      <c r="F40" s="27">
        <f t="shared" si="3"/>
        <v>4719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2317</v>
      </c>
      <c r="N40" s="27">
        <f>'Прил.12 согаз'!N40+'Прил.12 альфа'!N40</f>
        <v>1377</v>
      </c>
      <c r="O40" s="27">
        <f>'Прил.12 согаз'!O40+'Прил.12 альфа'!O40</f>
        <v>2153</v>
      </c>
      <c r="P40" s="27">
        <f>'Прил.12 согаз'!P40+'Прил.12 альфа'!P40</f>
        <v>1950</v>
      </c>
      <c r="Q40" s="27">
        <f>'Прил.12 согаз'!Q40+'Прил.12 альфа'!Q40</f>
        <v>734</v>
      </c>
      <c r="R40" s="27">
        <f>'Прил.12 согаз'!R40+'Прил.12 альфа'!R40</f>
        <v>1392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200568</v>
      </c>
      <c r="E43" s="27">
        <f t="shared" ref="E43" si="5">G43+I43+K43+O43+Q43+M43</f>
        <v>89319</v>
      </c>
      <c r="F43" s="27">
        <f t="shared" ref="F43" si="6">H43+J43+L43+P43+R43+N43</f>
        <v>111249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44631</v>
      </c>
      <c r="N43" s="27">
        <f>'Прил.12 согаз'!N43+'Прил.12 альфа'!N43</f>
        <v>45718</v>
      </c>
      <c r="O43" s="27">
        <f>'Прил.12 согаз'!O43+'Прил.12 альфа'!O43</f>
        <v>31189</v>
      </c>
      <c r="P43" s="27">
        <f>'Прил.12 согаз'!P43+'Прил.12 альфа'!P43</f>
        <v>35165</v>
      </c>
      <c r="Q43" s="27">
        <f>'Прил.12 согаз'!Q43+'Прил.12 альфа'!Q43</f>
        <v>13499</v>
      </c>
      <c r="R43" s="27">
        <f>'Прил.12 согаз'!R43+'Прил.12 альфа'!R43</f>
        <v>30366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52646</v>
      </c>
      <c r="E44" s="27">
        <f t="shared" ref="E44" si="8">G44+I44+K44+O44+Q44+M44</f>
        <v>27048</v>
      </c>
      <c r="F44" s="27">
        <f t="shared" ref="F44" si="9">H44+J44+L44+P44+R44+N44</f>
        <v>25598</v>
      </c>
      <c r="G44" s="27">
        <f>'Прил.12 согаз'!G44+'Прил.12 альфа'!G44</f>
        <v>900</v>
      </c>
      <c r="H44" s="27">
        <f>'Прил.12 согаз'!H44+'Прил.12 альфа'!H44</f>
        <v>894</v>
      </c>
      <c r="I44" s="27">
        <f>'Прил.12 согаз'!I44+'Прил.12 альфа'!I44</f>
        <v>4635</v>
      </c>
      <c r="J44" s="27">
        <f>'Прил.12 согаз'!J44+'Прил.12 альфа'!J44</f>
        <v>4440</v>
      </c>
      <c r="K44" s="27">
        <f>'Прил.12 согаз'!K44+'Прил.12 альфа'!K44</f>
        <v>21513</v>
      </c>
      <c r="L44" s="27">
        <f>'Прил.12 согаз'!L44+'Прил.12 альфа'!L44</f>
        <v>20264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10183</v>
      </c>
      <c r="E45" s="27">
        <f t="shared" si="2"/>
        <v>6005</v>
      </c>
      <c r="F45" s="27">
        <f t="shared" si="3"/>
        <v>4178</v>
      </c>
      <c r="G45" s="27">
        <f>'Прил.12 согаз'!G45+'Прил.12 альфа'!G45</f>
        <v>176</v>
      </c>
      <c r="H45" s="27">
        <f>'Прил.12 согаз'!H45+'Прил.12 альфа'!H45</f>
        <v>192</v>
      </c>
      <c r="I45" s="27">
        <f>'Прил.12 согаз'!I45+'Прил.12 альфа'!I45</f>
        <v>130</v>
      </c>
      <c r="J45" s="27">
        <f>'Прил.12 согаз'!J45+'Прил.12 альфа'!J45</f>
        <v>103</v>
      </c>
      <c r="K45" s="27">
        <f>'Прил.12 согаз'!K45+'Прил.12 альфа'!K45</f>
        <v>278</v>
      </c>
      <c r="L45" s="27">
        <f>'Прил.12 согаз'!L45+'Прил.12 альфа'!L45</f>
        <v>223</v>
      </c>
      <c r="M45" s="27">
        <f>'Прил.12 согаз'!M45+'Прил.12 альфа'!M45</f>
        <v>3619</v>
      </c>
      <c r="N45" s="27">
        <f>'Прил.12 согаз'!N45+'Прил.12 альфа'!N45</f>
        <v>2579</v>
      </c>
      <c r="O45" s="27">
        <f>'Прил.12 согаз'!O45+'Прил.12 альфа'!O45</f>
        <v>1579</v>
      </c>
      <c r="P45" s="27">
        <f>'Прил.12 согаз'!P45+'Прил.12 альфа'!P45</f>
        <v>681</v>
      </c>
      <c r="Q45" s="27">
        <f>'Прил.12 согаз'!Q45+'Прил.12 альфа'!Q45</f>
        <v>223</v>
      </c>
      <c r="R45" s="27">
        <f>'Прил.12 согаз'!R45+'Прил.12 альфа'!R45</f>
        <v>400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50" si="10">E46+F46</f>
        <v>660574</v>
      </c>
      <c r="E46" s="21">
        <f>G46+I46+K46+O46+Q46+M46</f>
        <v>304121</v>
      </c>
      <c r="F46" s="21">
        <f>H46+J46+L46+P46+R46+N46</f>
        <v>356453</v>
      </c>
      <c r="G46" s="21">
        <f t="shared" ref="G46:R46" si="11">SUM(G47:G50)</f>
        <v>2356</v>
      </c>
      <c r="H46" s="21">
        <f t="shared" si="11"/>
        <v>2356</v>
      </c>
      <c r="I46" s="21">
        <f t="shared" si="11"/>
        <v>11879</v>
      </c>
      <c r="J46" s="21">
        <f t="shared" si="11"/>
        <v>11406</v>
      </c>
      <c r="K46" s="21">
        <f t="shared" si="11"/>
        <v>55289</v>
      </c>
      <c r="L46" s="21">
        <f t="shared" si="11"/>
        <v>52092</v>
      </c>
      <c r="M46" s="21">
        <f t="shared" si="11"/>
        <v>115294</v>
      </c>
      <c r="N46" s="21">
        <f t="shared" si="11"/>
        <v>120050</v>
      </c>
      <c r="O46" s="21">
        <f t="shared" si="11"/>
        <v>84493</v>
      </c>
      <c r="P46" s="21">
        <f t="shared" si="11"/>
        <v>94617</v>
      </c>
      <c r="Q46" s="21">
        <f t="shared" si="11"/>
        <v>34810</v>
      </c>
      <c r="R46" s="21">
        <f t="shared" si="11"/>
        <v>75932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604384</v>
      </c>
      <c r="E47" s="27">
        <f t="shared" ref="E47:E50" si="12">G47+I47+K47+O47+Q47+M47</f>
        <v>278757</v>
      </c>
      <c r="F47" s="27">
        <f t="shared" ref="F47:F50" si="13">H47+J47+L47+P47+R47+N47</f>
        <v>325627</v>
      </c>
      <c r="G47" s="26">
        <f>'Прил.12 согаз'!G47+'Прил.12 альфа'!G47</f>
        <v>2114</v>
      </c>
      <c r="H47" s="26">
        <f>'Прил.12 согаз'!H47+'Прил.12 альфа'!H47</f>
        <v>2103</v>
      </c>
      <c r="I47" s="26">
        <f>'Прил.12 согаз'!I47+'Прил.12 альфа'!I47</f>
        <v>10521</v>
      </c>
      <c r="J47" s="26">
        <f>'Прил.12 согаз'!J47+'Прил.12 альфа'!J47</f>
        <v>10142</v>
      </c>
      <c r="K47" s="26">
        <f>'Прил.12 согаз'!K47+'Прил.12 альфа'!K47</f>
        <v>49198</v>
      </c>
      <c r="L47" s="26">
        <f>'Прил.12 согаз'!L47+'Прил.12 альфа'!L47</f>
        <v>46453</v>
      </c>
      <c r="M47" s="26">
        <f>'Прил.12 согаз'!M47+'Прил.12 альфа'!M47</f>
        <v>106098</v>
      </c>
      <c r="N47" s="26">
        <f>'Прил.12 согаз'!N47+'Прил.12 альфа'!N47</f>
        <v>108174</v>
      </c>
      <c r="O47" s="26">
        <f>'Прил.12 согаз'!O47+'Прил.12 альфа'!O47</f>
        <v>78134</v>
      </c>
      <c r="P47" s="26">
        <f>'Прил.12 согаз'!P47+'Прил.12 альфа'!P47</f>
        <v>87089</v>
      </c>
      <c r="Q47" s="26">
        <f>'Прил.12 согаз'!Q47+'Прил.12 альфа'!Q47</f>
        <v>32692</v>
      </c>
      <c r="R47" s="26">
        <f>'Прил.12 согаз'!R47+'Прил.12 альфа'!R47</f>
        <v>71666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15545</v>
      </c>
      <c r="E48" s="27">
        <f t="shared" si="12"/>
        <v>7363</v>
      </c>
      <c r="F48" s="27">
        <f t="shared" si="13"/>
        <v>8182</v>
      </c>
      <c r="G48" s="26">
        <f>'Прил.12 согаз'!G48+'Прил.12 альфа'!G48</f>
        <v>48</v>
      </c>
      <c r="H48" s="26">
        <f>'Прил.12 согаз'!H48+'Прил.12 альфа'!H48</f>
        <v>44</v>
      </c>
      <c r="I48" s="26">
        <f>'Прил.12 согаз'!I48+'Прил.12 альфа'!I48</f>
        <v>245</v>
      </c>
      <c r="J48" s="26">
        <f>'Прил.12 согаз'!J48+'Прил.12 альфа'!J48</f>
        <v>198</v>
      </c>
      <c r="K48" s="26">
        <f>'Прил.12 согаз'!K48+'Прил.12 альфа'!K48</f>
        <v>1310</v>
      </c>
      <c r="L48" s="26">
        <f>'Прил.12 согаз'!L48+'Прил.12 альфа'!L48</f>
        <v>1169</v>
      </c>
      <c r="M48" s="26">
        <f>'Прил.12 согаз'!M48+'Прил.12 альфа'!M48</f>
        <v>2719</v>
      </c>
      <c r="N48" s="26">
        <f>'Прил.12 согаз'!N48+'Прил.12 альфа'!N48</f>
        <v>2576</v>
      </c>
      <c r="O48" s="26">
        <f>'Прил.12 согаз'!O48+'Прил.12 альфа'!O48</f>
        <v>2140</v>
      </c>
      <c r="P48" s="26">
        <f>'Прил.12 согаз'!P48+'Прил.12 альфа'!P48</f>
        <v>2292</v>
      </c>
      <c r="Q48" s="26">
        <f>'Прил.12 согаз'!Q48+'Прил.12 альфа'!Q48</f>
        <v>901</v>
      </c>
      <c r="R48" s="26">
        <f>'Прил.12 согаз'!R48+'Прил.12 альфа'!R48</f>
        <v>1903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64" t="s">
        <v>39</v>
      </c>
      <c r="D49" s="65">
        <f t="shared" si="10"/>
        <v>33244</v>
      </c>
      <c r="E49" s="66">
        <f t="shared" si="12"/>
        <v>14696</v>
      </c>
      <c r="F49" s="66">
        <f t="shared" si="13"/>
        <v>18548</v>
      </c>
      <c r="G49" s="66">
        <f>'Прил.12 согаз'!G49+'Прил.12 альфа'!G49</f>
        <v>174</v>
      </c>
      <c r="H49" s="66">
        <f>'Прил.12 согаз'!H49+'Прил.12 альфа'!H49</f>
        <v>185</v>
      </c>
      <c r="I49" s="66">
        <f>'Прил.12 согаз'!I49+'Прил.12 альфа'!I49</f>
        <v>939</v>
      </c>
      <c r="J49" s="66">
        <f>'Прил.12 согаз'!J49+'Прил.12 альфа'!J49</f>
        <v>885</v>
      </c>
      <c r="K49" s="66">
        <f>'Прил.12 согаз'!K49+'Прил.12 альфа'!K49</f>
        <v>3917</v>
      </c>
      <c r="L49" s="66">
        <f>'Прил.12 согаз'!L49+'Прил.12 альфа'!L49</f>
        <v>3682</v>
      </c>
      <c r="M49" s="66">
        <f>'Прил.12 согаз'!M49+'Прил.12 альфа'!M49</f>
        <v>5350</v>
      </c>
      <c r="N49" s="66">
        <f>'Прил.12 согаз'!N49+'Прил.12 альфа'!N49</f>
        <v>7640</v>
      </c>
      <c r="O49" s="66">
        <f>'Прил.12 согаз'!O49+'Прил.12 альфа'!O49</f>
        <v>3363</v>
      </c>
      <c r="P49" s="66">
        <f>'Прил.12 согаз'!P49+'Прил.12 альфа'!P49</f>
        <v>4158</v>
      </c>
      <c r="Q49" s="66">
        <f>'Прил.12 согаз'!Q49+'Прил.12 альфа'!Q49</f>
        <v>953</v>
      </c>
      <c r="R49" s="66">
        <f>'Прил.12 согаз'!R49+'Прил.12 альфа'!R49</f>
        <v>1998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61" t="s">
        <v>37</v>
      </c>
      <c r="D50" s="62">
        <f t="shared" si="10"/>
        <v>7401</v>
      </c>
      <c r="E50" s="63">
        <f t="shared" si="12"/>
        <v>3305</v>
      </c>
      <c r="F50" s="63">
        <f t="shared" si="13"/>
        <v>4096</v>
      </c>
      <c r="G50" s="62">
        <f>'Прил.12 согаз'!G50+'Прил.12 альфа'!G50</f>
        <v>20</v>
      </c>
      <c r="H50" s="62">
        <f>'Прил.12 согаз'!H50+'Прил.12 альфа'!H50</f>
        <v>24</v>
      </c>
      <c r="I50" s="62">
        <f>'Прил.12 согаз'!I50+'Прил.12 альфа'!I50</f>
        <v>174</v>
      </c>
      <c r="J50" s="62">
        <f>'Прил.12 согаз'!J50+'Прил.12 альфа'!J50</f>
        <v>181</v>
      </c>
      <c r="K50" s="62">
        <f>'Прил.12 согаз'!K50+'Прил.12 альфа'!K50</f>
        <v>864</v>
      </c>
      <c r="L50" s="62">
        <f>'Прил.12 согаз'!L50+'Прил.12 альфа'!L50</f>
        <v>788</v>
      </c>
      <c r="M50" s="62">
        <f>'Прил.12 согаз'!M50+'Прил.12 альфа'!M50</f>
        <v>1127</v>
      </c>
      <c r="N50" s="62">
        <f>'Прил.12 согаз'!N50+'Прил.12 альфа'!N50</f>
        <v>1660</v>
      </c>
      <c r="O50" s="62">
        <f>'Прил.12 согаз'!O50+'Прил.12 альфа'!O50</f>
        <v>856</v>
      </c>
      <c r="P50" s="62">
        <f>'Прил.12 согаз'!P50+'Прил.12 альфа'!P50</f>
        <v>1078</v>
      </c>
      <c r="Q50" s="62">
        <f>'Прил.12 согаз'!Q50+'Прил.12 альфа'!Q50</f>
        <v>264</v>
      </c>
      <c r="R50" s="62">
        <f>'Прил.12 согаз'!R50+'Прил.12 альфа'!R50</f>
        <v>365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3" activePane="bottomRight" state="frozen"/>
      <selection activeCell="G11" sqref="G11"/>
      <selection pane="topRight" activeCell="G11" sqref="G11"/>
      <selection pane="bottomLeft" activeCell="G11" sqref="G11"/>
      <selection pane="bottomRight" activeCell="G21" sqref="G21:R45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407468</v>
      </c>
      <c r="E20" s="21">
        <f>G20+I20+K20+O20+Q20+M20</f>
        <v>188552</v>
      </c>
      <c r="F20" s="21">
        <f>H20+J20+L20+P20+R20+N20</f>
        <v>218916</v>
      </c>
      <c r="G20" s="21">
        <f t="shared" ref="G20:R20" si="1">SUM(G21:G45)</f>
        <v>1496</v>
      </c>
      <c r="H20" s="21">
        <f t="shared" si="1"/>
        <v>1480</v>
      </c>
      <c r="I20" s="21">
        <f t="shared" si="1"/>
        <v>7546</v>
      </c>
      <c r="J20" s="21">
        <f t="shared" si="1"/>
        <v>7249</v>
      </c>
      <c r="K20" s="21">
        <f t="shared" si="1"/>
        <v>33483</v>
      </c>
      <c r="L20" s="21">
        <f t="shared" si="1"/>
        <v>31676</v>
      </c>
      <c r="M20" s="21">
        <f t="shared" si="1"/>
        <v>70561</v>
      </c>
      <c r="N20" s="21">
        <f t="shared" si="1"/>
        <v>73281</v>
      </c>
      <c r="O20" s="21">
        <f t="shared" si="1"/>
        <v>53659</v>
      </c>
      <c r="P20" s="21">
        <f t="shared" si="1"/>
        <v>59141</v>
      </c>
      <c r="Q20" s="21">
        <f t="shared" si="1"/>
        <v>21807</v>
      </c>
      <c r="R20" s="21">
        <f t="shared" si="1"/>
        <v>46089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1292</v>
      </c>
      <c r="E21" s="27">
        <f>G21+I21+K21+O21+Q21+M21</f>
        <v>358</v>
      </c>
      <c r="F21" s="27">
        <f>H21+J21+L21+P21+R21+N21</f>
        <v>934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141</v>
      </c>
      <c r="N21" s="27">
        <v>412</v>
      </c>
      <c r="O21" s="27">
        <v>158</v>
      </c>
      <c r="P21" s="27">
        <v>453</v>
      </c>
      <c r="Q21" s="27">
        <v>59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45055</v>
      </c>
      <c r="E22" s="27">
        <f t="shared" ref="E22:E45" si="2">G22+I22+K22+O22+Q22+M22</f>
        <v>21644</v>
      </c>
      <c r="F22" s="27">
        <f t="shared" ref="F22:F45" si="3">H22+J22+L22+P22+R22+N22</f>
        <v>23411</v>
      </c>
      <c r="G22" s="27">
        <v>174</v>
      </c>
      <c r="H22" s="27">
        <v>172</v>
      </c>
      <c r="I22" s="27">
        <v>1084</v>
      </c>
      <c r="J22" s="27">
        <v>1029</v>
      </c>
      <c r="K22" s="27">
        <v>3623</v>
      </c>
      <c r="L22" s="27">
        <v>3469</v>
      </c>
      <c r="M22" s="27">
        <v>8458</v>
      </c>
      <c r="N22" s="27">
        <v>7961</v>
      </c>
      <c r="O22" s="27">
        <v>6094</v>
      </c>
      <c r="P22" s="27">
        <v>6257</v>
      </c>
      <c r="Q22" s="27">
        <v>2211</v>
      </c>
      <c r="R22" s="27">
        <v>4523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2223</v>
      </c>
      <c r="E23" s="27">
        <f t="shared" si="2"/>
        <v>1128</v>
      </c>
      <c r="F23" s="27">
        <f t="shared" si="3"/>
        <v>1095</v>
      </c>
      <c r="G23" s="27">
        <v>3</v>
      </c>
      <c r="H23" s="27">
        <v>3</v>
      </c>
      <c r="I23" s="27">
        <v>20</v>
      </c>
      <c r="J23" s="27">
        <v>20</v>
      </c>
      <c r="K23" s="27">
        <v>139</v>
      </c>
      <c r="L23" s="27">
        <v>96</v>
      </c>
      <c r="M23" s="27">
        <v>403</v>
      </c>
      <c r="N23" s="27">
        <v>325</v>
      </c>
      <c r="O23" s="27">
        <v>408</v>
      </c>
      <c r="P23" s="27">
        <v>382</v>
      </c>
      <c r="Q23" s="27">
        <v>155</v>
      </c>
      <c r="R23" s="27">
        <v>269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33677</v>
      </c>
      <c r="E24" s="27">
        <f t="shared" si="2"/>
        <v>15614</v>
      </c>
      <c r="F24" s="27">
        <f t="shared" si="3"/>
        <v>18063</v>
      </c>
      <c r="G24" s="27">
        <v>91</v>
      </c>
      <c r="H24" s="27">
        <v>98</v>
      </c>
      <c r="I24" s="27">
        <v>545</v>
      </c>
      <c r="J24" s="27">
        <v>545</v>
      </c>
      <c r="K24" s="27">
        <v>2580</v>
      </c>
      <c r="L24" s="27">
        <v>2511</v>
      </c>
      <c r="M24" s="27">
        <v>5889</v>
      </c>
      <c r="N24" s="27">
        <v>5717</v>
      </c>
      <c r="O24" s="27">
        <v>4514</v>
      </c>
      <c r="P24" s="27">
        <v>4919</v>
      </c>
      <c r="Q24" s="27">
        <v>1995</v>
      </c>
      <c r="R24" s="27">
        <v>4273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796</v>
      </c>
      <c r="E25" s="27">
        <f t="shared" si="2"/>
        <v>451</v>
      </c>
      <c r="F25" s="27">
        <f t="shared" si="3"/>
        <v>345</v>
      </c>
      <c r="G25" s="27">
        <v>7</v>
      </c>
      <c r="H25" s="27">
        <v>2</v>
      </c>
      <c r="I25" s="27">
        <v>2</v>
      </c>
      <c r="J25" s="27">
        <v>11</v>
      </c>
      <c r="K25" s="27">
        <v>40</v>
      </c>
      <c r="L25" s="27">
        <v>34</v>
      </c>
      <c r="M25" s="27">
        <v>156</v>
      </c>
      <c r="N25" s="27">
        <v>98</v>
      </c>
      <c r="O25" s="27">
        <v>176</v>
      </c>
      <c r="P25" s="27">
        <v>117</v>
      </c>
      <c r="Q25" s="27">
        <v>70</v>
      </c>
      <c r="R25" s="27">
        <v>83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16191</v>
      </c>
      <c r="E26" s="27">
        <f t="shared" si="2"/>
        <v>7914</v>
      </c>
      <c r="F26" s="27">
        <f t="shared" si="3"/>
        <v>8277</v>
      </c>
      <c r="G26" s="27">
        <v>2</v>
      </c>
      <c r="H26" s="27">
        <v>5</v>
      </c>
      <c r="I26" s="27">
        <v>57</v>
      </c>
      <c r="J26" s="27">
        <v>58</v>
      </c>
      <c r="K26" s="27">
        <v>1281</v>
      </c>
      <c r="L26" s="27">
        <v>1210</v>
      </c>
      <c r="M26" s="27">
        <v>2906</v>
      </c>
      <c r="N26" s="27">
        <v>2368</v>
      </c>
      <c r="O26" s="27">
        <v>2678</v>
      </c>
      <c r="P26" s="27">
        <v>2757</v>
      </c>
      <c r="Q26" s="27">
        <v>990</v>
      </c>
      <c r="R26" s="27">
        <v>1879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8636</v>
      </c>
      <c r="E27" s="27">
        <f t="shared" si="2"/>
        <v>4195</v>
      </c>
      <c r="F27" s="27">
        <f t="shared" si="3"/>
        <v>4441</v>
      </c>
      <c r="G27" s="27">
        <v>1</v>
      </c>
      <c r="H27" s="27">
        <v>4</v>
      </c>
      <c r="I27" s="27">
        <v>39</v>
      </c>
      <c r="J27" s="27">
        <v>41</v>
      </c>
      <c r="K27" s="27">
        <v>658</v>
      </c>
      <c r="L27" s="27">
        <v>718</v>
      </c>
      <c r="M27" s="27">
        <v>1562</v>
      </c>
      <c r="N27" s="27">
        <v>1360</v>
      </c>
      <c r="O27" s="27">
        <v>1429</v>
      </c>
      <c r="P27" s="27">
        <v>1464</v>
      </c>
      <c r="Q27" s="27">
        <v>506</v>
      </c>
      <c r="R27" s="27">
        <v>854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26763</v>
      </c>
      <c r="E28" s="27">
        <f t="shared" si="2"/>
        <v>12239</v>
      </c>
      <c r="F28" s="27">
        <f t="shared" si="3"/>
        <v>14524</v>
      </c>
      <c r="G28" s="27">
        <v>112</v>
      </c>
      <c r="H28" s="27">
        <v>97</v>
      </c>
      <c r="I28" s="27">
        <v>587</v>
      </c>
      <c r="J28" s="27">
        <v>539</v>
      </c>
      <c r="K28" s="27">
        <v>2570</v>
      </c>
      <c r="L28" s="27">
        <v>2480</v>
      </c>
      <c r="M28" s="27">
        <v>4434</v>
      </c>
      <c r="N28" s="27">
        <v>5109</v>
      </c>
      <c r="O28" s="27">
        <v>3462</v>
      </c>
      <c r="P28" s="27">
        <v>3768</v>
      </c>
      <c r="Q28" s="27">
        <v>1074</v>
      </c>
      <c r="R28" s="27">
        <v>2531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26617</v>
      </c>
      <c r="E29" s="27">
        <f t="shared" si="2"/>
        <v>11192</v>
      </c>
      <c r="F29" s="27">
        <f t="shared" si="3"/>
        <v>15425</v>
      </c>
      <c r="G29" s="27">
        <v>215</v>
      </c>
      <c r="H29" s="27">
        <v>228</v>
      </c>
      <c r="I29" s="27">
        <v>1027</v>
      </c>
      <c r="J29" s="27">
        <v>1082</v>
      </c>
      <c r="K29" s="27">
        <v>2773</v>
      </c>
      <c r="L29" s="27">
        <v>2702</v>
      </c>
      <c r="M29" s="27">
        <v>3447</v>
      </c>
      <c r="N29" s="27">
        <v>6095</v>
      </c>
      <c r="O29" s="27">
        <v>2833</v>
      </c>
      <c r="P29" s="27">
        <v>3629</v>
      </c>
      <c r="Q29" s="27">
        <v>897</v>
      </c>
      <c r="R29" s="27">
        <v>1689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9085</v>
      </c>
      <c r="E35" s="27">
        <f t="shared" si="2"/>
        <v>4093</v>
      </c>
      <c r="F35" s="27">
        <f t="shared" si="3"/>
        <v>4992</v>
      </c>
      <c r="G35" s="27">
        <v>8</v>
      </c>
      <c r="H35" s="27">
        <v>9</v>
      </c>
      <c r="I35" s="27">
        <v>54</v>
      </c>
      <c r="J35" s="27">
        <v>42</v>
      </c>
      <c r="K35" s="27">
        <v>134</v>
      </c>
      <c r="L35" s="27">
        <v>145</v>
      </c>
      <c r="M35" s="27">
        <v>1265</v>
      </c>
      <c r="N35" s="27">
        <v>1693</v>
      </c>
      <c r="O35" s="27">
        <v>1800</v>
      </c>
      <c r="P35" s="27">
        <v>1991</v>
      </c>
      <c r="Q35" s="27">
        <v>832</v>
      </c>
      <c r="R35" s="27">
        <v>1112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13059</v>
      </c>
      <c r="E36" s="27">
        <f t="shared" si="2"/>
        <v>6318</v>
      </c>
      <c r="F36" s="27">
        <f t="shared" si="3"/>
        <v>6741</v>
      </c>
      <c r="G36" s="27">
        <v>45</v>
      </c>
      <c r="H36" s="27">
        <v>38</v>
      </c>
      <c r="I36" s="27">
        <v>233</v>
      </c>
      <c r="J36" s="27">
        <v>189</v>
      </c>
      <c r="K36" s="27">
        <v>1069</v>
      </c>
      <c r="L36" s="27">
        <v>970</v>
      </c>
      <c r="M36" s="27">
        <v>2253</v>
      </c>
      <c r="N36" s="27">
        <v>2079</v>
      </c>
      <c r="O36" s="27">
        <v>1932</v>
      </c>
      <c r="P36" s="27">
        <v>1936</v>
      </c>
      <c r="Q36" s="27">
        <v>786</v>
      </c>
      <c r="R36" s="27">
        <v>1529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9672</v>
      </c>
      <c r="E37" s="27">
        <f t="shared" si="2"/>
        <v>4235</v>
      </c>
      <c r="F37" s="27">
        <f t="shared" si="3"/>
        <v>5437</v>
      </c>
      <c r="G37" s="27">
        <v>8</v>
      </c>
      <c r="H37" s="27">
        <v>20</v>
      </c>
      <c r="I37" s="27">
        <v>115</v>
      </c>
      <c r="J37" s="27">
        <v>112</v>
      </c>
      <c r="K37" s="27">
        <v>1170</v>
      </c>
      <c r="L37" s="27">
        <v>1073</v>
      </c>
      <c r="M37" s="27">
        <v>1466</v>
      </c>
      <c r="N37" s="27">
        <v>2058</v>
      </c>
      <c r="O37" s="27">
        <v>1145</v>
      </c>
      <c r="P37" s="27">
        <v>1559</v>
      </c>
      <c r="Q37" s="27">
        <v>331</v>
      </c>
      <c r="R37" s="27">
        <v>615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4030</v>
      </c>
      <c r="E38" s="27">
        <f t="shared" si="2"/>
        <v>1587</v>
      </c>
      <c r="F38" s="27">
        <f t="shared" si="3"/>
        <v>2443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614</v>
      </c>
      <c r="N38" s="27">
        <v>672</v>
      </c>
      <c r="O38" s="27">
        <v>638</v>
      </c>
      <c r="P38" s="27">
        <v>994</v>
      </c>
      <c r="Q38" s="27">
        <v>335</v>
      </c>
      <c r="R38" s="27">
        <v>777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1908</v>
      </c>
      <c r="E39" s="27">
        <f t="shared" si="2"/>
        <v>1167</v>
      </c>
      <c r="F39" s="27">
        <f t="shared" si="3"/>
        <v>741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76</v>
      </c>
      <c r="N39" s="27">
        <v>231</v>
      </c>
      <c r="O39" s="27">
        <v>798</v>
      </c>
      <c r="P39" s="27">
        <v>341</v>
      </c>
      <c r="Q39" s="27">
        <v>293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4363</v>
      </c>
      <c r="E40" s="27">
        <f t="shared" si="2"/>
        <v>2059</v>
      </c>
      <c r="F40" s="27">
        <f t="shared" si="3"/>
        <v>2304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879</v>
      </c>
      <c r="N40" s="27">
        <v>576</v>
      </c>
      <c r="O40" s="27">
        <v>881</v>
      </c>
      <c r="P40" s="27">
        <v>979</v>
      </c>
      <c r="Q40" s="27">
        <v>299</v>
      </c>
      <c r="R40" s="27">
        <v>749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155198</v>
      </c>
      <c r="E43" s="27">
        <f t="shared" ref="E43" si="5">G43+I43+K43+O43+Q43+M43</f>
        <v>68765</v>
      </c>
      <c r="F43" s="27">
        <f t="shared" ref="F43" si="6">H43+J43+L43+P43+R43+N43</f>
        <v>86433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34279</v>
      </c>
      <c r="N43" s="27">
        <v>34718</v>
      </c>
      <c r="O43" s="27">
        <v>23693</v>
      </c>
      <c r="P43" s="27">
        <v>27065</v>
      </c>
      <c r="Q43" s="27">
        <v>10793</v>
      </c>
      <c r="R43" s="27">
        <v>24650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41911</v>
      </c>
      <c r="E44" s="27">
        <f t="shared" ref="E44" si="8">G44+I44+K44+O44+Q44+M44</f>
        <v>21618</v>
      </c>
      <c r="F44" s="27">
        <f t="shared" ref="F44" si="9">H44+J44+L44+P44+R44+N44</f>
        <v>20293</v>
      </c>
      <c r="G44" s="27">
        <v>697</v>
      </c>
      <c r="H44" s="27">
        <v>672</v>
      </c>
      <c r="I44" s="27">
        <v>3684</v>
      </c>
      <c r="J44" s="27">
        <v>3512</v>
      </c>
      <c r="K44" s="27">
        <v>17237</v>
      </c>
      <c r="L44" s="27">
        <v>16109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6992</v>
      </c>
      <c r="E45" s="27">
        <f t="shared" si="2"/>
        <v>3975</v>
      </c>
      <c r="F45" s="27">
        <f t="shared" si="3"/>
        <v>3017</v>
      </c>
      <c r="G45" s="27">
        <v>133</v>
      </c>
      <c r="H45" s="27">
        <v>132</v>
      </c>
      <c r="I45" s="27">
        <v>99</v>
      </c>
      <c r="J45" s="27">
        <v>69</v>
      </c>
      <c r="K45" s="27">
        <v>209</v>
      </c>
      <c r="L45" s="27">
        <v>159</v>
      </c>
      <c r="M45" s="27">
        <v>2333</v>
      </c>
      <c r="N45" s="27">
        <v>1809</v>
      </c>
      <c r="O45" s="27">
        <v>1020</v>
      </c>
      <c r="P45" s="27">
        <v>530</v>
      </c>
      <c r="Q45" s="27">
        <v>181</v>
      </c>
      <c r="R45" s="27">
        <v>318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407468</v>
      </c>
      <c r="E46" s="21">
        <f>G46+I46+K46+O46+Q46+M46</f>
        <v>188552</v>
      </c>
      <c r="F46" s="21">
        <f>H46+J46+L46+P46+R46+N46</f>
        <v>218916</v>
      </c>
      <c r="G46" s="21">
        <f t="shared" ref="G46:R46" si="11">SUM(G47:G50)</f>
        <v>1496</v>
      </c>
      <c r="H46" s="21">
        <f t="shared" si="11"/>
        <v>1480</v>
      </c>
      <c r="I46" s="21">
        <f t="shared" si="11"/>
        <v>7546</v>
      </c>
      <c r="J46" s="21">
        <f t="shared" si="11"/>
        <v>7249</v>
      </c>
      <c r="K46" s="21">
        <f t="shared" si="11"/>
        <v>33483</v>
      </c>
      <c r="L46" s="21">
        <f t="shared" si="11"/>
        <v>31676</v>
      </c>
      <c r="M46" s="21">
        <f t="shared" si="11"/>
        <v>70561</v>
      </c>
      <c r="N46" s="21">
        <f t="shared" si="11"/>
        <v>73281</v>
      </c>
      <c r="O46" s="21">
        <f t="shared" si="11"/>
        <v>53659</v>
      </c>
      <c r="P46" s="21">
        <f t="shared" si="11"/>
        <v>59141</v>
      </c>
      <c r="Q46" s="21">
        <f t="shared" si="11"/>
        <v>21807</v>
      </c>
      <c r="R46" s="21">
        <f t="shared" si="11"/>
        <v>46089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382764</v>
      </c>
      <c r="E47" s="27">
        <f t="shared" ref="E47:E49" si="12">G47+I47+K47+O47+Q47+M47</f>
        <v>177155</v>
      </c>
      <c r="F47" s="27">
        <f t="shared" ref="F47:F49" si="13">H47+J47+L47+P47+R47+N47</f>
        <v>205609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1428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1406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7161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6911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31099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29459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66437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68596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50397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55392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20633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43845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13338</v>
      </c>
      <c r="E48" s="27">
        <f t="shared" si="12"/>
        <v>6401</v>
      </c>
      <c r="F48" s="27">
        <f t="shared" si="13"/>
        <v>6937</v>
      </c>
      <c r="G48" s="26">
        <f>'Прил. 11 СОГАЗ'!F36</f>
        <v>48</v>
      </c>
      <c r="H48" s="26">
        <f>'Прил. 11 СОГАЗ'!G36</f>
        <v>44</v>
      </c>
      <c r="I48" s="26">
        <f>'Прил. 11 СОГАЗ'!H36</f>
        <v>240</v>
      </c>
      <c r="J48" s="26">
        <f>'Прил. 11 СОГАЗ'!I36</f>
        <v>196</v>
      </c>
      <c r="K48" s="26">
        <f>'Прил. 11 СОГАЗ'!J36</f>
        <v>1115</v>
      </c>
      <c r="L48" s="26">
        <f>'Прил. 11 СОГАЗ'!K36</f>
        <v>1022</v>
      </c>
      <c r="M48" s="26">
        <f>'Прил. 11 СОГАЗ'!L36</f>
        <v>2292</v>
      </c>
      <c r="N48" s="26">
        <f>'Прил. 11 СОГАЗ'!M36</f>
        <v>2188</v>
      </c>
      <c r="O48" s="26">
        <f>'Прил. 11 СОГАЗ'!N36</f>
        <v>1924</v>
      </c>
      <c r="P48" s="26">
        <f>'Прил. 11 СОГАЗ'!O36</f>
        <v>1946</v>
      </c>
      <c r="Q48" s="26">
        <f>'Прил. 11 СОГАЗ'!P36</f>
        <v>782</v>
      </c>
      <c r="R48" s="26">
        <f>'Прил. 11 СОГАЗ'!Q36</f>
        <v>1541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10249</v>
      </c>
      <c r="E49" s="27">
        <f t="shared" si="12"/>
        <v>4519</v>
      </c>
      <c r="F49" s="27">
        <f t="shared" si="13"/>
        <v>5730</v>
      </c>
      <c r="G49" s="26">
        <f>'Прил. 11 СОГАЗ'!F29+'Прил. 11 СОГАЗ'!F30+'Прил. 11 СОГАЗ'!F31</f>
        <v>12</v>
      </c>
      <c r="H49" s="26">
        <f>'Прил. 11 СОГАЗ'!G29+'Прил. 11 СОГАЗ'!G30+'Прил. 11 СОГАЗ'!G31</f>
        <v>20</v>
      </c>
      <c r="I49" s="26">
        <f>'Прил. 11 СОГАЗ'!H29+'Прил. 11 СОГАЗ'!H30+'Прил. 11 СОГАЗ'!H31</f>
        <v>112</v>
      </c>
      <c r="J49" s="26">
        <f>'Прил. 11 СОГАЗ'!I29+'Прил. 11 СОГАЗ'!I30+'Прил. 11 СОГАЗ'!I31</f>
        <v>112</v>
      </c>
      <c r="K49" s="26">
        <f>'Прил. 11 СОГАЗ'!J29+'Прил. 11 СОГАЗ'!J30+'Прил. 11 СОГАЗ'!J31</f>
        <v>1192</v>
      </c>
      <c r="L49" s="26">
        <f>'Прил. 11 СОГАЗ'!K29+'Прил. 11 СОГАЗ'!K30+'Прил. 11 СОГАЗ'!K31</f>
        <v>1117</v>
      </c>
      <c r="M49" s="26">
        <f>'Прил. 11 СОГАЗ'!L29+'Прил. 11 СОГАЗ'!L30+'Прил. 11 СОГАЗ'!L31</f>
        <v>1658</v>
      </c>
      <c r="N49" s="26">
        <f>'Прил. 11 СОГАЗ'!M29+'Прил. 11 СОГАЗ'!M30+'Прил. 11 СОГАЗ'!M31</f>
        <v>2237</v>
      </c>
      <c r="O49" s="26">
        <f>'Прил. 11 СОГАЗ'!N29+'Прил. 11 СОГАЗ'!N30+'Прил. 11 СОГАЗ'!N31</f>
        <v>1204</v>
      </c>
      <c r="P49" s="26">
        <f>'Прил. 11 СОГАЗ'!O29+'Прил. 11 СОГАЗ'!O30+'Прил. 11 СОГАЗ'!O31</f>
        <v>1612</v>
      </c>
      <c r="Q49" s="26">
        <f>'Прил. 11 СОГАЗ'!P29+'Прил. 11 СОГАЗ'!P30+'Прил. 11 СОГАЗ'!P31</f>
        <v>341</v>
      </c>
      <c r="R49" s="26">
        <f>'Прил. 11 СОГАЗ'!Q29+'Прил. 11 СОГАЗ'!Q30+'Прил. 11 СОГАЗ'!Q31</f>
        <v>632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1117</v>
      </c>
      <c r="E50" s="27">
        <f t="shared" ref="E50" si="15">G50+I50+K50+O50+Q50+M50</f>
        <v>477</v>
      </c>
      <c r="F50" s="27">
        <f t="shared" ref="F50" si="16">H50+J50+L50+P50+R50+N50</f>
        <v>640</v>
      </c>
      <c r="G50" s="26">
        <f>'Прил. 11 СОГАЗ'!F32+'Прил. 11 СОГАЗ'!F24</f>
        <v>8</v>
      </c>
      <c r="H50" s="26">
        <f>'Прил. 11 СОГАЗ'!G32+'Прил. 11 СОГАЗ'!G24</f>
        <v>10</v>
      </c>
      <c r="I50" s="26">
        <f>'Прил. 11 СОГАЗ'!H32+'Прил. 11 СОГАЗ'!H24</f>
        <v>33</v>
      </c>
      <c r="J50" s="26">
        <f>'Прил. 11 СОГАЗ'!I32+'Прил. 11 СОГАЗ'!I24</f>
        <v>30</v>
      </c>
      <c r="K50" s="26">
        <f>'Прил. 11 СОГАЗ'!J32+'Прил. 11 СОГАЗ'!J24</f>
        <v>77</v>
      </c>
      <c r="L50" s="26">
        <f>'Прил. 11 СОГАЗ'!K32+'Прил. 11 СОГАЗ'!K24</f>
        <v>78</v>
      </c>
      <c r="M50" s="26">
        <f>'Прил. 11 СОГАЗ'!L32+'Прил. 11 СОГАЗ'!L24</f>
        <v>174</v>
      </c>
      <c r="N50" s="26">
        <f>'Прил. 11 СОГАЗ'!M32+'Прил. 11 СОГАЗ'!M24</f>
        <v>260</v>
      </c>
      <c r="O50" s="26">
        <f>'Прил. 11 СОГАЗ'!N32+'Прил. 11 СОГАЗ'!N24</f>
        <v>134</v>
      </c>
      <c r="P50" s="26">
        <f>'Прил. 11 СОГАЗ'!O32+'Прил. 11 СОГАЗ'!O24</f>
        <v>191</v>
      </c>
      <c r="Q50" s="26">
        <f>'Прил. 11 СОГАЗ'!P32+'Прил. 11 СОГАЗ'!P24</f>
        <v>51</v>
      </c>
      <c r="R50" s="26">
        <f>'Прил. 11 СОГАЗ'!Q32+'Прил. 11 СОГАЗ'!Q24</f>
        <v>71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32" activePane="bottomRight" state="frozen"/>
      <selection activeCell="G11" sqref="G11"/>
      <selection pane="topRight" activeCell="G11" sqref="G11"/>
      <selection pane="bottomLeft" activeCell="G11" sqref="G11"/>
      <selection pane="bottomRight" activeCell="G44" sqref="G44:L4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s="9" customFormat="1" ht="39" customHeight="1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 s="9" customFormat="1" ht="20.25">
      <c r="F10" s="10" t="s">
        <v>7</v>
      </c>
      <c r="G10" s="102" t="s">
        <v>129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5" t="s">
        <v>72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8" s="13" customFormat="1" ht="15.75">
      <c r="D13" s="76" t="s">
        <v>8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7" t="s">
        <v>9</v>
      </c>
      <c r="B15" s="99" t="s">
        <v>48</v>
      </c>
      <c r="C15" s="77" t="s">
        <v>10</v>
      </c>
      <c r="D15" s="77" t="s">
        <v>11</v>
      </c>
      <c r="E15" s="92" t="s">
        <v>12</v>
      </c>
      <c r="F15" s="93"/>
      <c r="G15" s="80" t="s">
        <v>13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</row>
    <row r="16" spans="1:18" s="14" customFormat="1" ht="35.25" customHeight="1">
      <c r="A16" s="78"/>
      <c r="B16" s="100"/>
      <c r="C16" s="78"/>
      <c r="D16" s="78"/>
      <c r="E16" s="94"/>
      <c r="F16" s="95"/>
      <c r="G16" s="84" t="s">
        <v>14</v>
      </c>
      <c r="H16" s="85"/>
      <c r="I16" s="85"/>
      <c r="J16" s="85"/>
      <c r="K16" s="85"/>
      <c r="L16" s="86"/>
      <c r="M16" s="84" t="s">
        <v>15</v>
      </c>
      <c r="N16" s="85"/>
      <c r="O16" s="85"/>
      <c r="P16" s="86"/>
      <c r="Q16" s="71" t="s">
        <v>16</v>
      </c>
      <c r="R16" s="72"/>
    </row>
    <row r="17" spans="1:22" s="14" customFormat="1" ht="31.5" customHeight="1">
      <c r="A17" s="78"/>
      <c r="B17" s="100"/>
      <c r="C17" s="78"/>
      <c r="D17" s="78"/>
      <c r="E17" s="96"/>
      <c r="F17" s="97"/>
      <c r="G17" s="71" t="s">
        <v>17</v>
      </c>
      <c r="H17" s="72"/>
      <c r="I17" s="71" t="s">
        <v>18</v>
      </c>
      <c r="J17" s="72"/>
      <c r="K17" s="71" t="s">
        <v>19</v>
      </c>
      <c r="L17" s="72"/>
      <c r="M17" s="87" t="s">
        <v>123</v>
      </c>
      <c r="N17" s="88" t="s">
        <v>113</v>
      </c>
      <c r="O17" s="87" t="s">
        <v>122</v>
      </c>
      <c r="P17" s="88" t="s">
        <v>113</v>
      </c>
      <c r="Q17" s="15" t="s">
        <v>114</v>
      </c>
      <c r="R17" s="15" t="s">
        <v>115</v>
      </c>
    </row>
    <row r="18" spans="1:22" s="14" customFormat="1">
      <c r="A18" s="79"/>
      <c r="B18" s="101"/>
      <c r="C18" s="79"/>
      <c r="D18" s="7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253106</v>
      </c>
      <c r="E20" s="21">
        <f>G20+I20+K20+O20+Q20+M20</f>
        <v>115569</v>
      </c>
      <c r="F20" s="21">
        <f>H20+J20+L20+P20+R20+N20</f>
        <v>137537</v>
      </c>
      <c r="G20" s="21">
        <f t="shared" ref="G20:R20" si="1">SUM(G21:G45)</f>
        <v>860</v>
      </c>
      <c r="H20" s="21">
        <f t="shared" si="1"/>
        <v>876</v>
      </c>
      <c r="I20" s="21">
        <f t="shared" si="1"/>
        <v>4333</v>
      </c>
      <c r="J20" s="21">
        <f t="shared" si="1"/>
        <v>4157</v>
      </c>
      <c r="K20" s="21">
        <f t="shared" si="1"/>
        <v>21806</v>
      </c>
      <c r="L20" s="21">
        <f t="shared" si="1"/>
        <v>20416</v>
      </c>
      <c r="M20" s="21">
        <f t="shared" si="1"/>
        <v>44733</v>
      </c>
      <c r="N20" s="21">
        <f t="shared" si="1"/>
        <v>46769</v>
      </c>
      <c r="O20" s="21">
        <f t="shared" si="1"/>
        <v>30834</v>
      </c>
      <c r="P20" s="21">
        <f t="shared" si="1"/>
        <v>35476</v>
      </c>
      <c r="Q20" s="21">
        <f t="shared" si="1"/>
        <v>13003</v>
      </c>
      <c r="R20" s="21">
        <f t="shared" si="1"/>
        <v>29843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417</v>
      </c>
      <c r="E21" s="27">
        <f>G21+I21+K21+O21+Q21+M21</f>
        <v>97</v>
      </c>
      <c r="F21" s="27">
        <f>H21+J21+L21+P21+R21+N21</f>
        <v>320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40</v>
      </c>
      <c r="N21" s="27">
        <v>146</v>
      </c>
      <c r="O21" s="27">
        <v>38</v>
      </c>
      <c r="P21" s="27">
        <v>146</v>
      </c>
      <c r="Q21" s="27">
        <v>19</v>
      </c>
      <c r="R21" s="27">
        <v>28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27319</v>
      </c>
      <c r="E22" s="27">
        <f t="shared" ref="E22:E45" si="2">G22+I22+K22+O22+Q22+M22</f>
        <v>12375</v>
      </c>
      <c r="F22" s="27">
        <f t="shared" ref="F22:F45" si="3">H22+J22+L22+P22+R22+N22</f>
        <v>14944</v>
      </c>
      <c r="G22" s="27">
        <v>10</v>
      </c>
      <c r="H22" s="27">
        <v>3</v>
      </c>
      <c r="I22" s="27">
        <v>74</v>
      </c>
      <c r="J22" s="27">
        <v>70</v>
      </c>
      <c r="K22" s="27">
        <v>2497</v>
      </c>
      <c r="L22" s="27">
        <v>2326</v>
      </c>
      <c r="M22" s="27">
        <v>5369</v>
      </c>
      <c r="N22" s="27">
        <v>4590</v>
      </c>
      <c r="O22" s="27">
        <v>2892</v>
      </c>
      <c r="P22" s="27">
        <v>3587</v>
      </c>
      <c r="Q22" s="27">
        <v>1533</v>
      </c>
      <c r="R22" s="27">
        <v>4368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37437</v>
      </c>
      <c r="E23" s="27">
        <f t="shared" si="2"/>
        <v>16688</v>
      </c>
      <c r="F23" s="27">
        <f t="shared" si="3"/>
        <v>20749</v>
      </c>
      <c r="G23" s="27">
        <v>120</v>
      </c>
      <c r="H23" s="27">
        <v>110</v>
      </c>
      <c r="I23" s="27">
        <v>661</v>
      </c>
      <c r="J23" s="27">
        <v>626</v>
      </c>
      <c r="K23" s="27">
        <v>3365</v>
      </c>
      <c r="L23" s="27">
        <v>3121</v>
      </c>
      <c r="M23" s="27">
        <v>5485</v>
      </c>
      <c r="N23" s="27">
        <v>5733</v>
      </c>
      <c r="O23" s="27">
        <v>4540</v>
      </c>
      <c r="P23" s="27">
        <v>5480</v>
      </c>
      <c r="Q23" s="27">
        <v>2517</v>
      </c>
      <c r="R23" s="27">
        <v>5679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6156</v>
      </c>
      <c r="E24" s="27">
        <f t="shared" si="2"/>
        <v>3016</v>
      </c>
      <c r="F24" s="27">
        <f t="shared" si="3"/>
        <v>3140</v>
      </c>
      <c r="G24" s="27">
        <v>18</v>
      </c>
      <c r="H24" s="27">
        <v>23</v>
      </c>
      <c r="I24" s="27">
        <v>105</v>
      </c>
      <c r="J24" s="27">
        <v>115</v>
      </c>
      <c r="K24" s="27">
        <v>610</v>
      </c>
      <c r="L24" s="27">
        <v>545</v>
      </c>
      <c r="M24" s="27">
        <v>1190</v>
      </c>
      <c r="N24" s="27">
        <v>1235</v>
      </c>
      <c r="O24" s="27">
        <v>893</v>
      </c>
      <c r="P24" s="27">
        <v>869</v>
      </c>
      <c r="Q24" s="27">
        <v>200</v>
      </c>
      <c r="R24" s="27">
        <v>353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7816</v>
      </c>
      <c r="E25" s="27">
        <f t="shared" si="2"/>
        <v>3609</v>
      </c>
      <c r="F25" s="27">
        <f t="shared" si="3"/>
        <v>4207</v>
      </c>
      <c r="G25" s="27">
        <v>26</v>
      </c>
      <c r="H25" s="27">
        <v>23</v>
      </c>
      <c r="I25" s="27">
        <v>108</v>
      </c>
      <c r="J25" s="27">
        <v>123</v>
      </c>
      <c r="K25" s="27">
        <v>648</v>
      </c>
      <c r="L25" s="27">
        <v>614</v>
      </c>
      <c r="M25" s="27">
        <v>1289</v>
      </c>
      <c r="N25" s="27">
        <v>1112</v>
      </c>
      <c r="O25" s="27">
        <v>1046</v>
      </c>
      <c r="P25" s="27">
        <v>1166</v>
      </c>
      <c r="Q25" s="27">
        <v>492</v>
      </c>
      <c r="R25" s="27">
        <v>1169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41481</v>
      </c>
      <c r="E26" s="27">
        <f t="shared" si="2"/>
        <v>18807</v>
      </c>
      <c r="F26" s="27">
        <f t="shared" si="3"/>
        <v>22674</v>
      </c>
      <c r="G26" s="27">
        <v>148</v>
      </c>
      <c r="H26" s="27">
        <v>156</v>
      </c>
      <c r="I26" s="27">
        <v>882</v>
      </c>
      <c r="J26" s="27">
        <v>779</v>
      </c>
      <c r="K26" s="27">
        <v>3406</v>
      </c>
      <c r="L26" s="27">
        <v>3110</v>
      </c>
      <c r="M26" s="27">
        <v>7327</v>
      </c>
      <c r="N26" s="27">
        <v>7111</v>
      </c>
      <c r="O26" s="27">
        <v>4726</v>
      </c>
      <c r="P26" s="27">
        <v>5763</v>
      </c>
      <c r="Q26" s="27">
        <v>2318</v>
      </c>
      <c r="R26" s="27">
        <v>5755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15476</v>
      </c>
      <c r="E27" s="27">
        <f t="shared" si="2"/>
        <v>6737</v>
      </c>
      <c r="F27" s="27">
        <f t="shared" si="3"/>
        <v>8739</v>
      </c>
      <c r="G27" s="27">
        <v>98</v>
      </c>
      <c r="H27" s="27">
        <v>90</v>
      </c>
      <c r="I27" s="27">
        <v>419</v>
      </c>
      <c r="J27" s="27">
        <v>395</v>
      </c>
      <c r="K27" s="27">
        <v>1384</v>
      </c>
      <c r="L27" s="27">
        <v>1250</v>
      </c>
      <c r="M27" s="27">
        <v>2561</v>
      </c>
      <c r="N27" s="27">
        <v>2994</v>
      </c>
      <c r="O27" s="27">
        <v>1570</v>
      </c>
      <c r="P27" s="27">
        <v>2039</v>
      </c>
      <c r="Q27" s="27">
        <v>705</v>
      </c>
      <c r="R27" s="27">
        <v>1971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383</v>
      </c>
      <c r="E28" s="27">
        <f t="shared" si="2"/>
        <v>259</v>
      </c>
      <c r="F28" s="27">
        <f t="shared" si="3"/>
        <v>124</v>
      </c>
      <c r="G28" s="27">
        <v>0</v>
      </c>
      <c r="H28" s="27">
        <v>0</v>
      </c>
      <c r="I28" s="27">
        <v>10</v>
      </c>
      <c r="J28" s="27">
        <v>6</v>
      </c>
      <c r="K28" s="27">
        <v>30</v>
      </c>
      <c r="L28" s="27">
        <v>32</v>
      </c>
      <c r="M28" s="27">
        <v>123</v>
      </c>
      <c r="N28" s="27">
        <v>53</v>
      </c>
      <c r="O28" s="27">
        <v>78</v>
      </c>
      <c r="P28" s="27">
        <v>27</v>
      </c>
      <c r="Q28" s="27">
        <v>18</v>
      </c>
      <c r="R28" s="27">
        <v>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17336</v>
      </c>
      <c r="E29" s="27">
        <f t="shared" si="2"/>
        <v>7594</v>
      </c>
      <c r="F29" s="27">
        <f t="shared" si="3"/>
        <v>9742</v>
      </c>
      <c r="G29" s="27">
        <v>14</v>
      </c>
      <c r="H29" s="27">
        <v>6</v>
      </c>
      <c r="I29" s="27">
        <v>97</v>
      </c>
      <c r="J29" s="27">
        <v>116</v>
      </c>
      <c r="K29" s="27">
        <v>1932</v>
      </c>
      <c r="L29" s="27">
        <v>1906</v>
      </c>
      <c r="M29" s="27">
        <v>3052</v>
      </c>
      <c r="N29" s="27">
        <v>3731</v>
      </c>
      <c r="O29" s="27">
        <v>1816</v>
      </c>
      <c r="P29" s="27">
        <v>2521</v>
      </c>
      <c r="Q29" s="27">
        <v>683</v>
      </c>
      <c r="R29" s="27">
        <v>1462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8474</v>
      </c>
      <c r="E35" s="27">
        <f t="shared" si="2"/>
        <v>3828</v>
      </c>
      <c r="F35" s="27">
        <f t="shared" si="3"/>
        <v>4646</v>
      </c>
      <c r="G35" s="27">
        <v>29</v>
      </c>
      <c r="H35" s="27">
        <v>23</v>
      </c>
      <c r="I35" s="27">
        <v>181</v>
      </c>
      <c r="J35" s="27">
        <v>198</v>
      </c>
      <c r="K35" s="27">
        <v>839</v>
      </c>
      <c r="L35" s="27">
        <v>758</v>
      </c>
      <c r="M35" s="27">
        <v>1162</v>
      </c>
      <c r="N35" s="27">
        <v>1816</v>
      </c>
      <c r="O35" s="27">
        <v>1190</v>
      </c>
      <c r="P35" s="27">
        <v>1332</v>
      </c>
      <c r="Q35" s="27">
        <v>427</v>
      </c>
      <c r="R35" s="27">
        <v>519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2335</v>
      </c>
      <c r="E36" s="27">
        <f t="shared" si="2"/>
        <v>999</v>
      </c>
      <c r="F36" s="27">
        <f t="shared" si="3"/>
        <v>1336</v>
      </c>
      <c r="G36" s="27">
        <v>0</v>
      </c>
      <c r="H36" s="27">
        <v>0</v>
      </c>
      <c r="I36" s="27">
        <v>5</v>
      </c>
      <c r="J36" s="27">
        <v>4</v>
      </c>
      <c r="K36" s="27">
        <v>195</v>
      </c>
      <c r="L36" s="27">
        <v>141</v>
      </c>
      <c r="M36" s="27">
        <v>442</v>
      </c>
      <c r="N36" s="27">
        <v>438</v>
      </c>
      <c r="O36" s="27">
        <v>231</v>
      </c>
      <c r="P36" s="27">
        <v>375</v>
      </c>
      <c r="Q36" s="27">
        <v>126</v>
      </c>
      <c r="R36" s="27">
        <v>378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21310</v>
      </c>
      <c r="E37" s="27">
        <f t="shared" si="2"/>
        <v>9434</v>
      </c>
      <c r="F37" s="27">
        <f t="shared" si="3"/>
        <v>11876</v>
      </c>
      <c r="G37" s="27">
        <v>151</v>
      </c>
      <c r="H37" s="27">
        <v>160</v>
      </c>
      <c r="I37" s="27">
        <v>809</v>
      </c>
      <c r="J37" s="27">
        <v>763</v>
      </c>
      <c r="K37" s="27">
        <v>2555</v>
      </c>
      <c r="L37" s="27">
        <v>2394</v>
      </c>
      <c r="M37" s="27">
        <v>3291</v>
      </c>
      <c r="N37" s="27">
        <v>4823</v>
      </c>
      <c r="O37" s="27">
        <v>2038</v>
      </c>
      <c r="P37" s="27">
        <v>2432</v>
      </c>
      <c r="Q37" s="27">
        <v>590</v>
      </c>
      <c r="R37" s="27">
        <v>1304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1683</v>
      </c>
      <c r="E38" s="27">
        <f t="shared" si="2"/>
        <v>596</v>
      </c>
      <c r="F38" s="27">
        <f t="shared" si="3"/>
        <v>1087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288</v>
      </c>
      <c r="N38" s="27">
        <v>341</v>
      </c>
      <c r="O38" s="27">
        <v>192</v>
      </c>
      <c r="P38" s="27">
        <v>377</v>
      </c>
      <c r="Q38" s="27">
        <v>116</v>
      </c>
      <c r="R38" s="27">
        <v>369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627</v>
      </c>
      <c r="E39" s="27">
        <f t="shared" si="2"/>
        <v>371</v>
      </c>
      <c r="F39" s="27">
        <f t="shared" si="3"/>
        <v>256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38</v>
      </c>
      <c r="N39" s="27">
        <v>75</v>
      </c>
      <c r="O39" s="27">
        <v>257</v>
      </c>
      <c r="P39" s="27">
        <v>140</v>
      </c>
      <c r="Q39" s="27">
        <v>76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5560</v>
      </c>
      <c r="E40" s="27">
        <f t="shared" si="2"/>
        <v>3145</v>
      </c>
      <c r="F40" s="27">
        <f t="shared" si="3"/>
        <v>2415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1438</v>
      </c>
      <c r="N40" s="27">
        <v>801</v>
      </c>
      <c r="O40" s="27">
        <v>1272</v>
      </c>
      <c r="P40" s="27">
        <v>971</v>
      </c>
      <c r="Q40" s="27">
        <v>435</v>
      </c>
      <c r="R40" s="27">
        <v>643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125</v>
      </c>
      <c r="C43" s="25" t="s">
        <v>126</v>
      </c>
      <c r="D43" s="26">
        <f t="shared" ref="D43" si="4">E43+F43</f>
        <v>45370</v>
      </c>
      <c r="E43" s="27">
        <f t="shared" ref="E43" si="5">G43+I43+K43+O43+Q43+M43</f>
        <v>20554</v>
      </c>
      <c r="F43" s="27">
        <f t="shared" ref="F43" si="6">H43+J43+L43+P43+R43+N43</f>
        <v>24816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10352</v>
      </c>
      <c r="N43" s="27">
        <v>11000</v>
      </c>
      <c r="O43" s="27">
        <v>7496</v>
      </c>
      <c r="P43" s="27">
        <v>8100</v>
      </c>
      <c r="Q43" s="27">
        <v>2706</v>
      </c>
      <c r="R43" s="27">
        <v>5716</v>
      </c>
      <c r="U43" s="29"/>
      <c r="V43" s="29"/>
    </row>
    <row r="44" spans="1:22" s="28" customFormat="1" ht="17.100000000000001" customHeight="1">
      <c r="A44" s="24">
        <v>24</v>
      </c>
      <c r="B44" s="38" t="s">
        <v>127</v>
      </c>
      <c r="C44" s="25" t="s">
        <v>128</v>
      </c>
      <c r="D44" s="26">
        <f t="shared" ref="D44" si="7">E44+F44</f>
        <v>10735</v>
      </c>
      <c r="E44" s="27">
        <f t="shared" ref="E44" si="8">G44+I44+K44+O44+Q44+M44</f>
        <v>5430</v>
      </c>
      <c r="F44" s="27">
        <f t="shared" ref="F44" si="9">H44+J44+L44+P44+R44+N44</f>
        <v>5305</v>
      </c>
      <c r="G44" s="27">
        <v>203</v>
      </c>
      <c r="H44" s="27">
        <v>222</v>
      </c>
      <c r="I44" s="27">
        <v>951</v>
      </c>
      <c r="J44" s="27">
        <v>928</v>
      </c>
      <c r="K44" s="27">
        <v>4276</v>
      </c>
      <c r="L44" s="27">
        <v>4155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117</v>
      </c>
      <c r="C45" s="25" t="s">
        <v>116</v>
      </c>
      <c r="D45" s="26">
        <f t="shared" si="0"/>
        <v>3191</v>
      </c>
      <c r="E45" s="27">
        <f t="shared" si="2"/>
        <v>2030</v>
      </c>
      <c r="F45" s="27">
        <f t="shared" si="3"/>
        <v>1161</v>
      </c>
      <c r="G45" s="27">
        <v>43</v>
      </c>
      <c r="H45" s="27">
        <v>60</v>
      </c>
      <c r="I45" s="27">
        <v>31</v>
      </c>
      <c r="J45" s="27">
        <v>34</v>
      </c>
      <c r="K45" s="27">
        <v>69</v>
      </c>
      <c r="L45" s="27">
        <v>64</v>
      </c>
      <c r="M45" s="27">
        <v>1286</v>
      </c>
      <c r="N45" s="27">
        <v>770</v>
      </c>
      <c r="O45" s="27">
        <v>559</v>
      </c>
      <c r="P45" s="27">
        <v>151</v>
      </c>
      <c r="Q45" s="27">
        <v>42</v>
      </c>
      <c r="R45" s="27">
        <v>82</v>
      </c>
      <c r="U45" s="29"/>
      <c r="V45" s="29"/>
    </row>
    <row r="46" spans="1:22" s="22" customFormat="1" ht="26.25" customHeight="1">
      <c r="A46" s="19" t="s">
        <v>73</v>
      </c>
      <c r="B46" s="37"/>
      <c r="C46" s="20" t="s">
        <v>74</v>
      </c>
      <c r="D46" s="21">
        <f t="shared" ref="D46:D49" si="10">E46+F46</f>
        <v>253106</v>
      </c>
      <c r="E46" s="21">
        <f>G46+I46+K46+O46+Q46+M46</f>
        <v>115569</v>
      </c>
      <c r="F46" s="21">
        <f>H46+J46+L46+P46+R46+N46</f>
        <v>137537</v>
      </c>
      <c r="G46" s="21">
        <f t="shared" ref="G46:R46" si="11">SUM(G47:G50)</f>
        <v>860</v>
      </c>
      <c r="H46" s="21">
        <f t="shared" si="11"/>
        <v>876</v>
      </c>
      <c r="I46" s="21">
        <f t="shared" si="11"/>
        <v>4333</v>
      </c>
      <c r="J46" s="21">
        <f t="shared" si="11"/>
        <v>4157</v>
      </c>
      <c r="K46" s="21">
        <f t="shared" si="11"/>
        <v>21806</v>
      </c>
      <c r="L46" s="21">
        <f t="shared" si="11"/>
        <v>20416</v>
      </c>
      <c r="M46" s="21">
        <f t="shared" si="11"/>
        <v>44733</v>
      </c>
      <c r="N46" s="21">
        <f t="shared" si="11"/>
        <v>46769</v>
      </c>
      <c r="O46" s="21">
        <f t="shared" si="11"/>
        <v>30834</v>
      </c>
      <c r="P46" s="21">
        <f t="shared" si="11"/>
        <v>35476</v>
      </c>
      <c r="Q46" s="21">
        <f t="shared" si="11"/>
        <v>13003</v>
      </c>
      <c r="R46" s="21">
        <f t="shared" si="11"/>
        <v>29843</v>
      </c>
      <c r="U46" s="23"/>
      <c r="V46" s="23"/>
    </row>
    <row r="47" spans="1:22" s="22" customFormat="1" ht="17.100000000000001" customHeight="1">
      <c r="A47" s="24">
        <v>1</v>
      </c>
      <c r="B47" s="38" t="s">
        <v>110</v>
      </c>
      <c r="C47" s="25" t="s">
        <v>109</v>
      </c>
      <c r="D47" s="26">
        <f t="shared" si="10"/>
        <v>221620</v>
      </c>
      <c r="E47" s="27">
        <f t="shared" ref="E47:E49" si="12">G47+I47+K47+O47+Q47+M47</f>
        <v>101602</v>
      </c>
      <c r="F47" s="27">
        <f t="shared" ref="F47:F49" si="13">H47+J47+L47+P47+R47+N47</f>
        <v>120018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686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697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3360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3231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18099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16994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39661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39578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27737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31697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12059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27821</v>
      </c>
      <c r="U47" s="23"/>
      <c r="V47" s="23"/>
    </row>
    <row r="48" spans="1:22" s="22" customFormat="1" ht="17.100000000000001" customHeight="1">
      <c r="A48" s="24">
        <v>2</v>
      </c>
      <c r="B48" s="38" t="s">
        <v>63</v>
      </c>
      <c r="C48" s="25" t="s">
        <v>38</v>
      </c>
      <c r="D48" s="26">
        <f t="shared" si="10"/>
        <v>2207</v>
      </c>
      <c r="E48" s="27">
        <f t="shared" si="12"/>
        <v>962</v>
      </c>
      <c r="F48" s="27">
        <f t="shared" si="13"/>
        <v>1245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5</v>
      </c>
      <c r="J48" s="26">
        <f>'Прил. 11 АЛЬФА'!I36</f>
        <v>2</v>
      </c>
      <c r="K48" s="26">
        <f>'Прил. 11 АЛЬФА'!J36</f>
        <v>195</v>
      </c>
      <c r="L48" s="26">
        <f>'Прил. 11 АЛЬФА'!K36</f>
        <v>147</v>
      </c>
      <c r="M48" s="26">
        <f>'Прил. 11 АЛЬФА'!L36</f>
        <v>427</v>
      </c>
      <c r="N48" s="26">
        <f>'Прил. 11 АЛЬФА'!M36</f>
        <v>388</v>
      </c>
      <c r="O48" s="26">
        <f>'Прил. 11 АЛЬФА'!N36</f>
        <v>216</v>
      </c>
      <c r="P48" s="26">
        <f>'Прил. 11 АЛЬФА'!O36</f>
        <v>346</v>
      </c>
      <c r="Q48" s="26">
        <f>'Прил. 11 АЛЬФА'!P36</f>
        <v>119</v>
      </c>
      <c r="R48" s="26">
        <f>'Прил. 11 АЛЬФА'!Q36</f>
        <v>362</v>
      </c>
      <c r="U48" s="23"/>
      <c r="V48" s="23"/>
    </row>
    <row r="49" spans="1:22" s="22" customFormat="1" ht="17.100000000000001" customHeight="1">
      <c r="A49" s="24">
        <v>3</v>
      </c>
      <c r="B49" s="38" t="s">
        <v>64</v>
      </c>
      <c r="C49" s="25" t="s">
        <v>39</v>
      </c>
      <c r="D49" s="26">
        <f t="shared" si="10"/>
        <v>22995</v>
      </c>
      <c r="E49" s="27">
        <f t="shared" si="12"/>
        <v>10177</v>
      </c>
      <c r="F49" s="27">
        <f t="shared" si="13"/>
        <v>12818</v>
      </c>
      <c r="G49" s="26">
        <f>'Прил. 11 АЛЬФА'!F29+'Прил. 11 АЛЬФА'!F30+'Прил. 11 АЛЬФА'!F31</f>
        <v>162</v>
      </c>
      <c r="H49" s="26">
        <f>'Прил. 11 АЛЬФА'!G29+'Прил. 11 АЛЬФА'!G30+'Прил. 11 АЛЬФА'!G31</f>
        <v>165</v>
      </c>
      <c r="I49" s="26">
        <f>'Прил. 11 АЛЬФА'!H29+'Прил. 11 АЛЬФА'!H30+'Прил. 11 АЛЬФА'!H31</f>
        <v>827</v>
      </c>
      <c r="J49" s="26">
        <f>'Прил. 11 АЛЬФА'!I29+'Прил. 11 АЛЬФА'!I30+'Прил. 11 АЛЬФА'!I31</f>
        <v>773</v>
      </c>
      <c r="K49" s="26">
        <f>'Прил. 11 АЛЬФА'!J29+'Прил. 11 АЛЬФА'!J30+'Прил. 11 АЛЬФА'!J31</f>
        <v>2725</v>
      </c>
      <c r="L49" s="26">
        <f>'Прил. 11 АЛЬФА'!K29+'Прил. 11 АЛЬФА'!K30+'Прил. 11 АЛЬФА'!K31</f>
        <v>2565</v>
      </c>
      <c r="M49" s="26">
        <f>'Прил. 11 АЛЬФА'!L29+'Прил. 11 АЛЬФА'!L30+'Прил. 11 АЛЬФА'!L31</f>
        <v>3692</v>
      </c>
      <c r="N49" s="26">
        <f>'Прил. 11 АЛЬФА'!M29+'Прил. 11 АЛЬФА'!M30+'Прил. 11 АЛЬФА'!M31</f>
        <v>5403</v>
      </c>
      <c r="O49" s="26">
        <f>'Прил. 11 АЛЬФА'!N29+'Прил. 11 АЛЬФА'!N30+'Прил. 11 АЛЬФА'!N31</f>
        <v>2159</v>
      </c>
      <c r="P49" s="26">
        <f>'Прил. 11 АЛЬФА'!O29+'Прил. 11 АЛЬФА'!O30+'Прил. 11 АЛЬФА'!O31</f>
        <v>2546</v>
      </c>
      <c r="Q49" s="26">
        <f>'Прил. 11 АЛЬФА'!P29+'Прил. 11 АЛЬФА'!P30+'Прил. 11 АЛЬФА'!P31</f>
        <v>612</v>
      </c>
      <c r="R49" s="26">
        <f>'Прил. 11 АЛЬФА'!Q29+'Прил. 11 АЛЬФА'!Q30+'Прил. 11 АЛЬФА'!Q31</f>
        <v>1366</v>
      </c>
      <c r="U49" s="23"/>
      <c r="V49" s="23"/>
    </row>
    <row r="50" spans="1:22" s="22" customFormat="1" ht="17.100000000000001" customHeight="1">
      <c r="A50" s="24">
        <v>4</v>
      </c>
      <c r="B50" s="38" t="s">
        <v>62</v>
      </c>
      <c r="C50" s="25" t="s">
        <v>37</v>
      </c>
      <c r="D50" s="26">
        <f t="shared" ref="D50" si="14">E50+F50</f>
        <v>6284</v>
      </c>
      <c r="E50" s="27">
        <f t="shared" ref="E50" si="15">G50+I50+K50+O50+Q50+M50</f>
        <v>2828</v>
      </c>
      <c r="F50" s="27">
        <f t="shared" ref="F50" si="16">H50+J50+L50+P50+R50+N50</f>
        <v>3456</v>
      </c>
      <c r="G50" s="26">
        <f>'Прил. 11 АЛЬФА'!F32+'Прил. 11 АЛЬФА'!F24</f>
        <v>12</v>
      </c>
      <c r="H50" s="26">
        <f>'Прил. 11 АЛЬФА'!G32+'Прил. 11 АЛЬФА'!G24</f>
        <v>14</v>
      </c>
      <c r="I50" s="26">
        <f>'Прил. 11 АЛЬФА'!H32+'Прил. 11 АЛЬФА'!H24</f>
        <v>141</v>
      </c>
      <c r="J50" s="26">
        <f>'Прил. 11 АЛЬФА'!I32+'Прил. 11 АЛЬФА'!I24</f>
        <v>151</v>
      </c>
      <c r="K50" s="26">
        <f>'Прил. 11 АЛЬФА'!J32+'Прил. 11 АЛЬФА'!J24</f>
        <v>787</v>
      </c>
      <c r="L50" s="26">
        <f>'Прил. 11 АЛЬФА'!K32+'Прил. 11 АЛЬФА'!K24</f>
        <v>710</v>
      </c>
      <c r="M50" s="26">
        <f>'Прил. 11 АЛЬФА'!L32+'Прил. 11 АЛЬФА'!L24</f>
        <v>953</v>
      </c>
      <c r="N50" s="26">
        <f>'Прил. 11 АЛЬФА'!M32+'Прил. 11 АЛЬФА'!M24</f>
        <v>1400</v>
      </c>
      <c r="O50" s="26">
        <f>'Прил. 11 АЛЬФА'!N32+'Прил. 11 АЛЬФА'!N24</f>
        <v>722</v>
      </c>
      <c r="P50" s="26">
        <f>'Прил. 11 АЛЬФА'!O32+'Прил. 11 АЛЬФА'!O24</f>
        <v>887</v>
      </c>
      <c r="Q50" s="26">
        <f>'Прил. 11 АЛЬФА'!P32+'Прил. 11 АЛЬФА'!P24</f>
        <v>213</v>
      </c>
      <c r="R50" s="26">
        <f>'Прил. 11 АЛЬФА'!Q32+'Прил. 11 АЛЬФА'!Q24</f>
        <v>294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43</v>
      </c>
      <c r="B55" s="34"/>
      <c r="E55" s="98"/>
      <c r="F55" s="98"/>
      <c r="G55" s="91"/>
      <c r="H55" s="91"/>
      <c r="I55" s="91"/>
      <c r="J55" s="91"/>
      <c r="K55" s="91"/>
      <c r="L55" s="91"/>
      <c r="M55" s="91"/>
      <c r="N55" s="91"/>
      <c r="O55" s="91"/>
    </row>
    <row r="56" spans="1:22" s="35" customFormat="1" ht="13.5" customHeight="1">
      <c r="E56" s="89" t="s">
        <v>44</v>
      </c>
      <c r="F56" s="89"/>
      <c r="G56" s="90" t="s">
        <v>45</v>
      </c>
      <c r="H56" s="90"/>
      <c r="I56" s="90"/>
      <c r="J56" s="90"/>
      <c r="K56" s="90"/>
      <c r="L56" s="90"/>
      <c r="M56" s="90"/>
      <c r="N56" s="90"/>
      <c r="O56" s="90"/>
    </row>
    <row r="57" spans="1:22" s="35" customFormat="1" ht="22.5" customHeight="1">
      <c r="A57" s="12" t="s">
        <v>46</v>
      </c>
      <c r="B57" s="12"/>
    </row>
    <row r="58" spans="1:22" s="35" customFormat="1" ht="21" customHeight="1">
      <c r="A58" s="91"/>
      <c r="B58" s="91"/>
      <c r="C58" s="91"/>
      <c r="D58" s="91"/>
      <c r="E58" s="98"/>
      <c r="F58" s="98"/>
      <c r="G58" s="91"/>
      <c r="H58" s="91"/>
      <c r="I58" s="91"/>
      <c r="J58" s="91"/>
      <c r="K58" s="91"/>
      <c r="L58" s="91"/>
      <c r="M58" s="91"/>
      <c r="N58" s="91"/>
      <c r="O58" s="91"/>
    </row>
    <row r="59" spans="1:22" s="36" customFormat="1" ht="12">
      <c r="A59" s="90" t="s">
        <v>47</v>
      </c>
      <c r="B59" s="90"/>
      <c r="C59" s="90"/>
      <c r="D59" s="90"/>
      <c r="E59" s="89" t="s">
        <v>44</v>
      </c>
      <c r="F59" s="89"/>
      <c r="G59" s="90" t="s">
        <v>45</v>
      </c>
      <c r="H59" s="90"/>
      <c r="I59" s="90"/>
      <c r="J59" s="90"/>
      <c r="K59" s="90"/>
      <c r="L59" s="90"/>
      <c r="M59" s="90"/>
      <c r="N59" s="90"/>
      <c r="O59" s="9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19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  <c r="O11" s="70">
        <f>L43+M43+N43+O43+P43+Q43</f>
        <v>525196</v>
      </c>
    </row>
    <row r="12" spans="1:17" s="12" customFormat="1" ht="18.75">
      <c r="C12" s="75" t="s">
        <v>70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268644</v>
      </c>
      <c r="D20" s="53">
        <f>'Прил. 11 СОГАЗ'!D20+'Прил. 11 АЛЬФА'!D20</f>
        <v>124400</v>
      </c>
      <c r="E20" s="53">
        <f>'Прил. 11 СОГАЗ'!E20+'Прил. 11 АЛЬФА'!E20</f>
        <v>144244</v>
      </c>
      <c r="F20" s="53">
        <f>'Прил. 11 СОГАЗ'!F20+'Прил. 11 АЛЬФА'!F20</f>
        <v>1020</v>
      </c>
      <c r="G20" s="53">
        <f>'Прил. 11 СОГАЗ'!G20+'Прил. 11 АЛЬФА'!G20</f>
        <v>1017</v>
      </c>
      <c r="H20" s="53">
        <f>'Прил. 11 СОГАЗ'!H20+'Прил. 11 АЛЬФА'!H20</f>
        <v>4678</v>
      </c>
      <c r="I20" s="53">
        <f>'Прил. 11 СОГАЗ'!I20+'Прил. 11 АЛЬФА'!I20</f>
        <v>4470</v>
      </c>
      <c r="J20" s="53">
        <f>'Прил. 11 СОГАЗ'!J20+'Прил. 11 АЛЬФА'!J20</f>
        <v>20626</v>
      </c>
      <c r="K20" s="53">
        <f>'Прил. 11 СОГАЗ'!K20+'Прил. 11 АЛЬФА'!K20</f>
        <v>19217</v>
      </c>
      <c r="L20" s="53">
        <f>'Прил. 11 СОГАЗ'!L20+'Прил. 11 АЛЬФА'!L20</f>
        <v>46934</v>
      </c>
      <c r="M20" s="53">
        <f>'Прил. 11 СОГАЗ'!M20+'Прил. 11 АЛЬФА'!M20</f>
        <v>47509</v>
      </c>
      <c r="N20" s="53">
        <f>'Прил. 11 СОГАЗ'!N20+'Прил. 11 АЛЬФА'!N20</f>
        <v>35863</v>
      </c>
      <c r="O20" s="53">
        <f>'Прил. 11 СОГАЗ'!O20+'Прил. 11 АЛЬФА'!O20</f>
        <v>39276</v>
      </c>
      <c r="P20" s="53">
        <f>'Прил. 11 СОГАЗ'!P20+'Прил. 11 АЛЬФА'!P20</f>
        <v>15279</v>
      </c>
      <c r="Q20" s="53">
        <f>'Прил. 11 СОГАЗ'!Q20+'Прил. 11 АЛЬФА'!Q20</f>
        <v>32755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7803</v>
      </c>
      <c r="D21" s="53">
        <f>'Прил. 11 СОГАЗ'!D21+'Прил. 11 АЛЬФА'!D21</f>
        <v>3709</v>
      </c>
      <c r="E21" s="53">
        <f>'Прил. 11 СОГАЗ'!E21+'Прил. 11 АЛЬФА'!E21</f>
        <v>4094</v>
      </c>
      <c r="F21" s="53">
        <f>'Прил. 11 СОГАЗ'!F21+'Прил. 11 АЛЬФА'!F21</f>
        <v>29</v>
      </c>
      <c r="G21" s="53">
        <f>'Прил. 11 СОГАЗ'!G21+'Прил. 11 АЛЬФА'!G21</f>
        <v>28</v>
      </c>
      <c r="H21" s="53">
        <f>'Прил. 11 СОГАЗ'!H21+'Прил. 11 АЛЬФА'!H21</f>
        <v>158</v>
      </c>
      <c r="I21" s="53">
        <f>'Прил. 11 СОГАЗ'!I21+'Прил. 11 АЛЬФА'!I21</f>
        <v>141</v>
      </c>
      <c r="J21" s="53">
        <f>'Прил. 11 СОГАЗ'!J21+'Прил. 11 АЛЬФА'!J21</f>
        <v>660</v>
      </c>
      <c r="K21" s="53">
        <f>'Прил. 11 СОГАЗ'!K21+'Прил. 11 АЛЬФА'!K21</f>
        <v>549</v>
      </c>
      <c r="L21" s="53">
        <f>'Прил. 11 СОГАЗ'!L21+'Прил. 11 АЛЬФА'!L21</f>
        <v>1514</v>
      </c>
      <c r="M21" s="53">
        <f>'Прил. 11 СОГАЗ'!M21+'Прил. 11 АЛЬФА'!M21</f>
        <v>1462</v>
      </c>
      <c r="N21" s="53">
        <f>'Прил. 11 СОГАЗ'!N21+'Прил. 11 АЛЬФА'!N21</f>
        <v>972</v>
      </c>
      <c r="O21" s="53">
        <f>'Прил. 11 СОГАЗ'!O21+'Прил. 11 АЛЬФА'!O21</f>
        <v>1153</v>
      </c>
      <c r="P21" s="53">
        <f>'Прил. 11 СОГАЗ'!P21+'Прил. 11 АЛЬФА'!P21</f>
        <v>376</v>
      </c>
      <c r="Q21" s="53">
        <f>'Прил. 11 СОГАЗ'!Q21+'Прил. 11 АЛЬФА'!Q21</f>
        <v>761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46144</v>
      </c>
      <c r="D22" s="53">
        <f>'Прил. 11 СОГАЗ'!D22+'Прил. 11 АЛЬФА'!D22</f>
        <v>19784</v>
      </c>
      <c r="E22" s="53">
        <f>'Прил. 11 СОГАЗ'!E22+'Прил. 11 АЛЬФА'!E22</f>
        <v>26360</v>
      </c>
      <c r="F22" s="53">
        <f>'Прил. 11 СОГАЗ'!F22+'Прил. 11 АЛЬФА'!F22</f>
        <v>241</v>
      </c>
      <c r="G22" s="53">
        <f>'Прил. 11 СОГАЗ'!G22+'Прил. 11 АЛЬФА'!G22</f>
        <v>258</v>
      </c>
      <c r="H22" s="53">
        <f>'Прил. 11 СОГАЗ'!H22+'Прил. 11 АЛЬФА'!H22</f>
        <v>1154</v>
      </c>
      <c r="I22" s="53">
        <f>'Прил. 11 СОГАЗ'!I22+'Прил. 11 АЛЬФА'!I22</f>
        <v>1212</v>
      </c>
      <c r="J22" s="53">
        <f>'Прил. 11 СОГАЗ'!J22+'Прил. 11 АЛЬФА'!J22</f>
        <v>4934</v>
      </c>
      <c r="K22" s="53">
        <f>'Прил. 11 СОГАЗ'!K22+'Прил. 11 АЛЬФА'!K22</f>
        <v>4863</v>
      </c>
      <c r="L22" s="53">
        <f>'Прил. 11 СОГАЗ'!L22+'Прил. 11 АЛЬФА'!L22</f>
        <v>6913</v>
      </c>
      <c r="M22" s="53">
        <f>'Прил. 11 СОГАЗ'!M22+'Прил. 11 АЛЬФА'!M22</f>
        <v>10444</v>
      </c>
      <c r="N22" s="53">
        <f>'Прил. 11 СОГАЗ'!N22+'Прил. 11 АЛЬФА'!N22</f>
        <v>4908</v>
      </c>
      <c r="O22" s="53">
        <f>'Прил. 11 СОГАЗ'!O22+'Прил. 11 АЛЬФА'!O22</f>
        <v>6357</v>
      </c>
      <c r="P22" s="53">
        <f>'Прил. 11 СОГАЗ'!P22+'Прил. 11 АЛЬФА'!P22</f>
        <v>1634</v>
      </c>
      <c r="Q22" s="53">
        <f>'Прил. 11 СОГАЗ'!Q22+'Прил. 11 АЛЬФА'!Q22</f>
        <v>3226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1033</v>
      </c>
      <c r="D24" s="53">
        <f>'Прил. 11 СОГАЗ'!D24+'Прил. 11 АЛЬФА'!D24</f>
        <v>531</v>
      </c>
      <c r="E24" s="53">
        <f>'Прил. 11 СОГАЗ'!E24+'Прил. 11 АЛЬФА'!E24</f>
        <v>502</v>
      </c>
      <c r="F24" s="53">
        <f>'Прил. 11 СОГАЗ'!F24+'Прил. 11 АЛЬФА'!F24</f>
        <v>1</v>
      </c>
      <c r="G24" s="53">
        <f>'Прил. 11 СОГАЗ'!G24+'Прил. 11 АЛЬФА'!G24</f>
        <v>1</v>
      </c>
      <c r="H24" s="53">
        <f>'Прил. 11 СОГАЗ'!H24+'Прил. 11 АЛЬФА'!H24</f>
        <v>12</v>
      </c>
      <c r="I24" s="53">
        <f>'Прил. 11 СОГАЗ'!I24+'Прил. 11 АЛЬФА'!I24</f>
        <v>12</v>
      </c>
      <c r="J24" s="53">
        <f>'Прил. 11 СОГАЗ'!J24+'Прил. 11 АЛЬФА'!J24</f>
        <v>81</v>
      </c>
      <c r="K24" s="53">
        <f>'Прил. 11 СОГАЗ'!K24+'Прил. 11 АЛЬФА'!K24</f>
        <v>77</v>
      </c>
      <c r="L24" s="53">
        <f>'Прил. 11 СОГАЗ'!L24+'Прил. 11 АЛЬФА'!L24</f>
        <v>195</v>
      </c>
      <c r="M24" s="53">
        <f>'Прил. 11 СОГАЗ'!M24+'Прил. 11 АЛЬФА'!M24</f>
        <v>164</v>
      </c>
      <c r="N24" s="53">
        <f>'Прил. 11 СОГАЗ'!N24+'Прил. 11 АЛЬФА'!N24</f>
        <v>190</v>
      </c>
      <c r="O24" s="53">
        <f>'Прил. 11 СОГАЗ'!O24+'Прил. 11 АЛЬФА'!O24</f>
        <v>188</v>
      </c>
      <c r="P24" s="53">
        <f>'Прил. 11 СОГАЗ'!P24+'Прил. 11 АЛЬФА'!P24</f>
        <v>52</v>
      </c>
      <c r="Q24" s="53">
        <f>'Прил. 11 СОГАЗ'!Q24+'Прил. 11 АЛЬФА'!Q24</f>
        <v>60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36866</v>
      </c>
      <c r="D25" s="53">
        <f>'Прил. 11 СОГАЗ'!D25+'Прил. 11 АЛЬФА'!D25</f>
        <v>17791</v>
      </c>
      <c r="E25" s="53">
        <f>'Прил. 11 СОГАЗ'!E25+'Прил. 11 АЛЬФА'!E25</f>
        <v>19075</v>
      </c>
      <c r="F25" s="53">
        <f>'Прил. 11 СОГАЗ'!F25+'Прил. 11 АЛЬФА'!F25</f>
        <v>99</v>
      </c>
      <c r="G25" s="53">
        <f>'Прил. 11 СОГАЗ'!G25+'Прил. 11 АЛЬФА'!G25</f>
        <v>109</v>
      </c>
      <c r="H25" s="53">
        <f>'Прил. 11 СОГАЗ'!H25+'Прил. 11 АЛЬФА'!H25</f>
        <v>574</v>
      </c>
      <c r="I25" s="53">
        <f>'Прил. 11 СОГАЗ'!I25+'Прил. 11 АЛЬФА'!I25</f>
        <v>573</v>
      </c>
      <c r="J25" s="53">
        <f>'Прил. 11 СОГАЗ'!J25+'Прил. 11 АЛЬФА'!J25</f>
        <v>2737</v>
      </c>
      <c r="K25" s="53">
        <f>'Прил. 11 СОГАЗ'!K25+'Прил. 11 АЛЬФА'!K25</f>
        <v>2654</v>
      </c>
      <c r="L25" s="53">
        <f>'Прил. 11 СОГАЗ'!L25+'Прил. 11 АЛЬФА'!L25</f>
        <v>6984</v>
      </c>
      <c r="M25" s="53">
        <f>'Прил. 11 СОГАЗ'!M25+'Прил. 11 АЛЬФА'!M25</f>
        <v>6074</v>
      </c>
      <c r="N25" s="53">
        <f>'Прил. 11 СОГАЗ'!N25+'Прил. 11 АЛЬФА'!N25</f>
        <v>5262</v>
      </c>
      <c r="O25" s="53">
        <f>'Прил. 11 СОГАЗ'!O25+'Прил. 11 АЛЬФА'!O25</f>
        <v>5225</v>
      </c>
      <c r="P25" s="53">
        <f>'Прил. 11 СОГАЗ'!P25+'Прил. 11 АЛЬФА'!P25</f>
        <v>2135</v>
      </c>
      <c r="Q25" s="53">
        <f>'Прил. 11 СОГАЗ'!Q25+'Прил. 11 АЛЬФА'!Q25</f>
        <v>4440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462</v>
      </c>
      <c r="D26" s="53">
        <f>'Прил. 11 СОГАЗ'!D26+'Прил. 11 АЛЬФА'!D26</f>
        <v>232</v>
      </c>
      <c r="E26" s="53">
        <f>'Прил. 11 СОГАЗ'!E26+'Прил. 11 АЛЬФА'!E26</f>
        <v>230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20</v>
      </c>
      <c r="L26" s="53">
        <f>'Прил. 11 СОГАЗ'!L26+'Прил. 11 АЛЬФА'!L26</f>
        <v>87</v>
      </c>
      <c r="M26" s="53">
        <f>'Прил. 11 СОГАЗ'!M26+'Прил. 11 АЛЬФА'!M26</f>
        <v>61</v>
      </c>
      <c r="N26" s="53">
        <f>'Прил. 11 СОГАЗ'!N26+'Прил. 11 АЛЬФА'!N26</f>
        <v>84</v>
      </c>
      <c r="O26" s="53">
        <f>'Прил. 11 СОГАЗ'!O26+'Прил. 11 АЛЬФА'!O26</f>
        <v>72</v>
      </c>
      <c r="P26" s="53">
        <f>'Прил. 11 СОГАЗ'!P26+'Прил. 11 АЛЬФА'!P26</f>
        <v>32</v>
      </c>
      <c r="Q26" s="53">
        <f>'Прил. 11 СОГАЗ'!Q26+'Прил. 11 АЛЬФА'!Q26</f>
        <v>73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3923</v>
      </c>
      <c r="D27" s="53">
        <f>'Прил. 11 СОГАЗ'!D27+'Прил. 11 АЛЬФА'!D27</f>
        <v>1742</v>
      </c>
      <c r="E27" s="53">
        <f>'Прил. 11 СОГАЗ'!E27+'Прил. 11 АЛЬФА'!E27</f>
        <v>2181</v>
      </c>
      <c r="F27" s="53">
        <f>'Прил. 11 СОГАЗ'!F27+'Прил. 11 АЛЬФА'!F27</f>
        <v>13</v>
      </c>
      <c r="G27" s="53">
        <f>'Прил. 11 СОГАЗ'!G27+'Прил. 11 АЛЬФА'!G27</f>
        <v>17</v>
      </c>
      <c r="H27" s="53">
        <f>'Прил. 11 СОГАЗ'!H27+'Прил. 11 АЛЬФА'!H27</f>
        <v>84</v>
      </c>
      <c r="I27" s="53">
        <f>'Прил. 11 СОГАЗ'!I27+'Прил. 11 АЛЬФА'!I27</f>
        <v>83</v>
      </c>
      <c r="J27" s="53">
        <f>'Прил. 11 СОГАЗ'!J27+'Прил. 11 АЛЬФА'!J27</f>
        <v>543</v>
      </c>
      <c r="K27" s="53">
        <f>'Прил. 11 СОГАЗ'!K27+'Прил. 11 АЛЬФА'!K27</f>
        <v>500</v>
      </c>
      <c r="L27" s="53">
        <f>'Прил. 11 СОГАЗ'!L27+'Прил. 11 АЛЬФА'!L27</f>
        <v>610</v>
      </c>
      <c r="M27" s="53">
        <f>'Прил. 11 СОГАЗ'!M27+'Прил. 11 АЛЬФА'!M27</f>
        <v>904</v>
      </c>
      <c r="N27" s="53">
        <f>'Прил. 11 СОГАЗ'!N27+'Прил. 11 АЛЬФА'!N27</f>
        <v>406</v>
      </c>
      <c r="O27" s="53">
        <f>'Прил. 11 СОГАЗ'!O27+'Прил. 11 АЛЬФА'!O27</f>
        <v>508</v>
      </c>
      <c r="P27" s="53">
        <f>'Прил. 11 СОГАЗ'!P27+'Прил. 11 АЛЬФА'!P27</f>
        <v>86</v>
      </c>
      <c r="Q27" s="53">
        <f>'Прил. 11 СОГАЗ'!Q27+'Прил. 11 АЛЬФА'!Q27</f>
        <v>169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28981</v>
      </c>
      <c r="D28" s="53">
        <f>'Прил. 11 СОГАЗ'!D28+'Прил. 11 АЛЬФА'!D28</f>
        <v>13385</v>
      </c>
      <c r="E28" s="53">
        <f>'Прил. 11 СОГАЗ'!E28+'Прил. 11 АЛЬФА'!E28</f>
        <v>15596</v>
      </c>
      <c r="F28" s="53">
        <f>'Прил. 11 СОГАЗ'!F28+'Прил. 11 АЛЬФА'!F28</f>
        <v>109</v>
      </c>
      <c r="G28" s="53">
        <f>'Прил. 11 СОГАЗ'!G28+'Прил. 11 АЛЬФА'!G28</f>
        <v>95</v>
      </c>
      <c r="H28" s="53">
        <f>'Прил. 11 СОГАЗ'!H28+'Прил. 11 АЛЬФА'!H28</f>
        <v>615</v>
      </c>
      <c r="I28" s="53">
        <f>'Прил. 11 СОГАЗ'!I28+'Прил. 11 АЛЬФА'!I28</f>
        <v>558</v>
      </c>
      <c r="J28" s="53">
        <f>'Прил. 11 СОГАЗ'!J28+'Прил. 11 АЛЬФА'!J28</f>
        <v>2811</v>
      </c>
      <c r="K28" s="53">
        <f>'Прил. 11 СОГАЗ'!K28+'Прил. 11 АЛЬФА'!K28</f>
        <v>2720</v>
      </c>
      <c r="L28" s="53">
        <f>'Прил. 11 СОГАЗ'!L28+'Прил. 11 АЛЬФА'!L28</f>
        <v>5073</v>
      </c>
      <c r="M28" s="53">
        <f>'Прил. 11 СОГАЗ'!M28+'Прил. 11 АЛЬФА'!M28</f>
        <v>5679</v>
      </c>
      <c r="N28" s="53">
        <f>'Прил. 11 СОГАЗ'!N28+'Прил. 11 АЛЬФА'!N28</f>
        <v>3663</v>
      </c>
      <c r="O28" s="53">
        <f>'Прил. 11 СОГАЗ'!O28+'Прил. 11 АЛЬФА'!O28</f>
        <v>3933</v>
      </c>
      <c r="P28" s="53">
        <f>'Прил. 11 СОГАЗ'!P28+'Прил. 11 АЛЬФА'!P28</f>
        <v>1114</v>
      </c>
      <c r="Q28" s="53">
        <f>'Прил. 11 СОГАЗ'!Q28+'Прил. 11 АЛЬФА'!Q28</f>
        <v>2611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13248</v>
      </c>
      <c r="D29" s="53">
        <f>'Прил. 11 СОГАЗ'!D29+'Прил. 11 АЛЬФА'!D29</f>
        <v>5852</v>
      </c>
      <c r="E29" s="53">
        <f>'Прил. 11 СОГАЗ'!E29+'Прил. 11 АЛЬФА'!E29</f>
        <v>7396</v>
      </c>
      <c r="F29" s="53">
        <f>'Прил. 11 СОГАЗ'!F29+'Прил. 11 АЛЬФА'!F29</f>
        <v>64</v>
      </c>
      <c r="G29" s="53">
        <f>'Прил. 11 СОГАЗ'!G29+'Прил. 11 АЛЬФА'!G29</f>
        <v>69</v>
      </c>
      <c r="H29" s="53">
        <f>'Прил. 11 СОГАЗ'!H29+'Прил. 11 АЛЬФА'!H29</f>
        <v>351</v>
      </c>
      <c r="I29" s="53">
        <f>'Прил. 11 СОГАЗ'!I29+'Прил. 11 АЛЬФА'!I29</f>
        <v>336</v>
      </c>
      <c r="J29" s="53">
        <f>'Прил. 11 СОГАЗ'!J29+'Прил. 11 АЛЬФА'!J29</f>
        <v>1456</v>
      </c>
      <c r="K29" s="53">
        <f>'Прил. 11 СОГАЗ'!K29+'Прил. 11 АЛЬФА'!K29</f>
        <v>1310</v>
      </c>
      <c r="L29" s="53">
        <f>'Прил. 11 СОГАЗ'!L29+'Прил. 11 АЛЬФА'!L29</f>
        <v>2166</v>
      </c>
      <c r="M29" s="53">
        <f>'Прил. 11 СОГАЗ'!M29+'Прил. 11 АЛЬФА'!M29</f>
        <v>2893</v>
      </c>
      <c r="N29" s="53">
        <f>'Прил. 11 СОГАЗ'!N29+'Прил. 11 АЛЬФА'!N29</f>
        <v>1381</v>
      </c>
      <c r="O29" s="53">
        <f>'Прил. 11 СОГАЗ'!O29+'Прил. 11 АЛЬФА'!O29</f>
        <v>1802</v>
      </c>
      <c r="P29" s="53">
        <f>'Прил. 11 СОГАЗ'!P29+'Прил. 11 АЛЬФА'!P29</f>
        <v>434</v>
      </c>
      <c r="Q29" s="53">
        <f>'Прил. 11 СОГАЗ'!Q29+'Прил. 11 АЛЬФА'!Q29</f>
        <v>986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8088</v>
      </c>
      <c r="D30" s="53">
        <f>'Прил. 11 СОГАЗ'!D30+'Прил. 11 АЛЬФА'!D30</f>
        <v>3336</v>
      </c>
      <c r="E30" s="53">
        <f>'Прил. 11 СОГАЗ'!E30+'Прил. 11 АЛЬФА'!E30</f>
        <v>4752</v>
      </c>
      <c r="F30" s="53">
        <f>'Прил. 11 СОГАЗ'!F30+'Прил. 11 АЛЬФА'!F30</f>
        <v>55</v>
      </c>
      <c r="G30" s="53">
        <f>'Прил. 11 СОГАЗ'!G30+'Прил. 11 АЛЬФА'!G30</f>
        <v>59</v>
      </c>
      <c r="H30" s="53">
        <f>'Прил. 11 СОГАЗ'!H30+'Прил. 11 АЛЬФА'!H30</f>
        <v>285</v>
      </c>
      <c r="I30" s="53">
        <f>'Прил. 11 СОГАЗ'!I30+'Прил. 11 АЛЬФА'!I30</f>
        <v>280</v>
      </c>
      <c r="J30" s="53">
        <f>'Прил. 11 СОГАЗ'!J30+'Прил. 11 АЛЬФА'!J30</f>
        <v>1207</v>
      </c>
      <c r="K30" s="53">
        <f>'Прил. 11 СОГАЗ'!K30+'Прил. 11 АЛЬФА'!K30</f>
        <v>1160</v>
      </c>
      <c r="L30" s="53">
        <f>'Прил. 11 СОГАЗ'!L30+'Прил. 11 АЛЬФА'!L30</f>
        <v>1038</v>
      </c>
      <c r="M30" s="53">
        <f>'Прил. 11 СОГАЗ'!M30+'Прил. 11 АЛЬФА'!M30</f>
        <v>2239</v>
      </c>
      <c r="N30" s="53">
        <f>'Прил. 11 СОГАЗ'!N30+'Прил. 11 АЛЬФА'!N30</f>
        <v>621</v>
      </c>
      <c r="O30" s="53">
        <f>'Прил. 11 СОГАЗ'!O30+'Прил. 11 АЛЬФА'!O30</f>
        <v>806</v>
      </c>
      <c r="P30" s="53">
        <f>'Прил. 11 СОГАЗ'!P30+'Прил. 11 АЛЬФА'!P30</f>
        <v>130</v>
      </c>
      <c r="Q30" s="53">
        <f>'Прил. 11 СОГАЗ'!Q30+'Прил. 11 АЛЬФА'!Q30</f>
        <v>208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11908</v>
      </c>
      <c r="D31" s="53">
        <f>'Прил. 11 СОГАЗ'!D31+'Прил. 11 АЛЬФА'!D31</f>
        <v>5508</v>
      </c>
      <c r="E31" s="53">
        <f>'Прил. 11 СОГАЗ'!E31+'Прил. 11 АЛЬФА'!E31</f>
        <v>6400</v>
      </c>
      <c r="F31" s="53">
        <f>'Прил. 11 СОГАЗ'!F31+'Прил. 11 АЛЬФА'!F31</f>
        <v>55</v>
      </c>
      <c r="G31" s="53">
        <f>'Прил. 11 СОГАЗ'!G31+'Прил. 11 АЛЬФА'!G31</f>
        <v>57</v>
      </c>
      <c r="H31" s="53">
        <f>'Прил. 11 СОГАЗ'!H31+'Прил. 11 АЛЬФА'!H31</f>
        <v>303</v>
      </c>
      <c r="I31" s="53">
        <f>'Прил. 11 СОГАЗ'!I31+'Прил. 11 АЛЬФА'!I31</f>
        <v>269</v>
      </c>
      <c r="J31" s="53">
        <f>'Прил. 11 СОГАЗ'!J31+'Прил. 11 АЛЬФА'!J31</f>
        <v>1254</v>
      </c>
      <c r="K31" s="53">
        <f>'Прил. 11 СОГАЗ'!K31+'Прил. 11 АЛЬФА'!K31</f>
        <v>1212</v>
      </c>
      <c r="L31" s="53">
        <f>'Прил. 11 СОГАЗ'!L31+'Прил. 11 АЛЬФА'!L31</f>
        <v>2146</v>
      </c>
      <c r="M31" s="53">
        <f>'Прил. 11 СОГАЗ'!M31+'Прил. 11 АЛЬФА'!M31</f>
        <v>2508</v>
      </c>
      <c r="N31" s="53">
        <f>'Прил. 11 СОГАЗ'!N31+'Прил. 11 АЛЬФА'!N31</f>
        <v>1361</v>
      </c>
      <c r="O31" s="53">
        <f>'Прил. 11 СОГАЗ'!O31+'Прил. 11 АЛЬФА'!O31</f>
        <v>1550</v>
      </c>
      <c r="P31" s="53">
        <f>'Прил. 11 СОГАЗ'!P31+'Прил. 11 АЛЬФА'!P31</f>
        <v>389</v>
      </c>
      <c r="Q31" s="53">
        <f>'Прил. 11 СОГАЗ'!Q31+'Прил. 11 АЛЬФА'!Q31</f>
        <v>804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6368</v>
      </c>
      <c r="D32" s="53">
        <f>'Прил. 11 СОГАЗ'!D32+'Прил. 11 АЛЬФА'!D32</f>
        <v>2774</v>
      </c>
      <c r="E32" s="53">
        <f>'Прил. 11 СОГАЗ'!E32+'Прил. 11 АЛЬФА'!E32</f>
        <v>3594</v>
      </c>
      <c r="F32" s="53">
        <f>'Прил. 11 СОГАЗ'!F32+'Прил. 11 АЛЬФА'!F32</f>
        <v>19</v>
      </c>
      <c r="G32" s="53">
        <f>'Прил. 11 СОГАЗ'!G32+'Прил. 11 АЛЬФА'!G32</f>
        <v>23</v>
      </c>
      <c r="H32" s="53">
        <f>'Прил. 11 СОГАЗ'!H32+'Прил. 11 АЛЬФА'!H32</f>
        <v>162</v>
      </c>
      <c r="I32" s="53">
        <f>'Прил. 11 СОГАЗ'!I32+'Прил. 11 АЛЬФА'!I32</f>
        <v>169</v>
      </c>
      <c r="J32" s="53">
        <f>'Прил. 11 СОГАЗ'!J32+'Прил. 11 АЛЬФА'!J32</f>
        <v>783</v>
      </c>
      <c r="K32" s="53">
        <f>'Прил. 11 СОГАЗ'!K32+'Прил. 11 АЛЬФА'!K32</f>
        <v>711</v>
      </c>
      <c r="L32" s="53">
        <f>'Прил. 11 СОГАЗ'!L32+'Прил. 11 АЛЬФА'!L32</f>
        <v>932</v>
      </c>
      <c r="M32" s="53">
        <f>'Прил. 11 СОГАЗ'!M32+'Прил. 11 АЛЬФА'!M32</f>
        <v>1496</v>
      </c>
      <c r="N32" s="53">
        <f>'Прил. 11 СОГАЗ'!N32+'Прил. 11 АЛЬФА'!N32</f>
        <v>666</v>
      </c>
      <c r="O32" s="53">
        <f>'Прил. 11 СОГАЗ'!O32+'Прил. 11 АЛЬФА'!O32</f>
        <v>890</v>
      </c>
      <c r="P32" s="53">
        <f>'Прил. 11 СОГАЗ'!P32+'Прил. 11 АЛЬФА'!P32</f>
        <v>212</v>
      </c>
      <c r="Q32" s="53">
        <f>'Прил. 11 СОГАЗ'!Q32+'Прил. 11 АЛЬФА'!Q32</f>
        <v>305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50800</v>
      </c>
      <c r="D33" s="53">
        <f>'Прил. 11 СОГАЗ'!D33+'Прил. 11 АЛЬФА'!D33</f>
        <v>23328</v>
      </c>
      <c r="E33" s="53">
        <f>'Прил. 11 СОГАЗ'!E33+'Прил. 11 АЛЬФА'!E33</f>
        <v>27472</v>
      </c>
      <c r="F33" s="53">
        <f>'Прил. 11 СОГАЗ'!F33+'Прил. 11 АЛЬФА'!F33</f>
        <v>144</v>
      </c>
      <c r="G33" s="53">
        <f>'Прил. 11 СОГАЗ'!G33+'Прил. 11 АЛЬФА'!G33</f>
        <v>132</v>
      </c>
      <c r="H33" s="53">
        <f>'Прил. 11 СОГАЗ'!H33+'Прил. 11 АЛЬФА'!H33</f>
        <v>749</v>
      </c>
      <c r="I33" s="53">
        <f>'Прил. 11 СОГАЗ'!I33+'Прил. 11 АЛЬФА'!I33</f>
        <v>722</v>
      </c>
      <c r="J33" s="53">
        <f>'Прил. 11 СОГАЗ'!J33+'Прил. 11 АЛЬФА'!J33</f>
        <v>3927</v>
      </c>
      <c r="K33" s="53">
        <f>'Прил. 11 СОГАЗ'!K33+'Прил. 11 АЛЬФА'!K33</f>
        <v>3627</v>
      </c>
      <c r="L33" s="53">
        <f>'Прил. 11 СОГАЗ'!L33+'Прил. 11 АЛЬФА'!L33</f>
        <v>9309</v>
      </c>
      <c r="M33" s="53">
        <f>'Прил. 11 СОГАЗ'!M33+'Прил. 11 АЛЬФА'!M33</f>
        <v>8903</v>
      </c>
      <c r="N33" s="53">
        <f>'Прил. 11 СОГАЗ'!N33+'Прил. 11 АЛЬФА'!N33</f>
        <v>6345</v>
      </c>
      <c r="O33" s="53">
        <f>'Прил. 11 СОГАЗ'!O33+'Прил. 11 АЛЬФА'!O33</f>
        <v>7366</v>
      </c>
      <c r="P33" s="53">
        <f>'Прил. 11 СОГАЗ'!P33+'Прил. 11 АЛЬФА'!P33</f>
        <v>2854</v>
      </c>
      <c r="Q33" s="53">
        <f>'Прил. 11 СОГАЗ'!Q33+'Прил. 11 АЛЬФА'!Q33</f>
        <v>6722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28960</v>
      </c>
      <c r="D34" s="53">
        <f>'Прил. 11 СОГАЗ'!D34+'Прил. 11 АЛЬФА'!D34</f>
        <v>13694</v>
      </c>
      <c r="E34" s="53">
        <f>'Прил. 11 СОГАЗ'!E34+'Прил. 11 АЛЬФА'!E34</f>
        <v>15266</v>
      </c>
      <c r="F34" s="53">
        <f>'Прил. 11 СОГАЗ'!F34+'Прил. 11 АЛЬФА'!F34</f>
        <v>86</v>
      </c>
      <c r="G34" s="53">
        <f>'Прил. 11 СОГАЗ'!G34+'Прил. 11 АЛЬФА'!G34</f>
        <v>84</v>
      </c>
      <c r="H34" s="53">
        <f>'Прил. 11 СОГАЗ'!H34+'Прил. 11 АЛЬФА'!H34</f>
        <v>426</v>
      </c>
      <c r="I34" s="53">
        <f>'Прил. 11 СОГАЗ'!I34+'Прил. 11 АЛЬФА'!I34</f>
        <v>414</v>
      </c>
      <c r="J34" s="53">
        <f>'Прил. 11 СОГАЗ'!J34+'Прил. 11 АЛЬФА'!J34</f>
        <v>2326</v>
      </c>
      <c r="K34" s="53">
        <f>'Прил. 11 СОГАЗ'!K34+'Прил. 11 АЛЬФА'!K34</f>
        <v>2228</v>
      </c>
      <c r="L34" s="53">
        <f>'Прил. 11 СОГАЗ'!L34+'Прил. 11 АЛЬФА'!L34</f>
        <v>5842</v>
      </c>
      <c r="M34" s="53">
        <f>'Прил. 11 СОГАЗ'!M34+'Прил. 11 АЛЬФА'!M34</f>
        <v>5148</v>
      </c>
      <c r="N34" s="53">
        <f>'Прил. 11 СОГАЗ'!N34+'Прил. 11 АЛЬФА'!N34</f>
        <v>3634</v>
      </c>
      <c r="O34" s="53">
        <f>'Прил. 11 СОГАЗ'!O34+'Прил. 11 АЛЬФА'!O34</f>
        <v>3977</v>
      </c>
      <c r="P34" s="53">
        <f>'Прил. 11 СОГАЗ'!P34+'Прил. 11 АЛЬФА'!P34</f>
        <v>1380</v>
      </c>
      <c r="Q34" s="53">
        <f>'Прил. 11 СОГАЗ'!Q34+'Прил. 11 АЛЬФА'!Q34</f>
        <v>3415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41811</v>
      </c>
      <c r="D35" s="53">
        <f>'Прил. 11 СОГАЗ'!D35+'Прил. 11 АЛЬФА'!D35</f>
        <v>19343</v>
      </c>
      <c r="E35" s="53">
        <f>'Прил. 11 СОГАЗ'!E35+'Прил. 11 АЛЬФА'!E35</f>
        <v>22468</v>
      </c>
      <c r="F35" s="53">
        <f>'Прил. 11 СОГАЗ'!F35+'Прил. 11 АЛЬФА'!F35</f>
        <v>109</v>
      </c>
      <c r="G35" s="53">
        <f>'Прил. 11 СОГАЗ'!G35+'Прил. 11 АЛЬФА'!G35</f>
        <v>99</v>
      </c>
      <c r="H35" s="53">
        <f>'Прил. 11 СОГАЗ'!H35+'Прил. 11 АЛЬФА'!H35</f>
        <v>632</v>
      </c>
      <c r="I35" s="53">
        <f>'Прил. 11 СОГАЗ'!I35+'Прил. 11 АЛЬФА'!I35</f>
        <v>602</v>
      </c>
      <c r="J35" s="53">
        <f>'Прил. 11 СОГАЗ'!J35+'Прил. 11 АЛЬФА'!J35</f>
        <v>3280</v>
      </c>
      <c r="K35" s="53">
        <f>'Прил. 11 СОГАЗ'!K35+'Прил. 11 АЛЬФА'!K35</f>
        <v>3079</v>
      </c>
      <c r="L35" s="53">
        <f>'Прил. 11 СОГАЗ'!L35+'Прил. 11 АЛЬФА'!L35</f>
        <v>7121</v>
      </c>
      <c r="M35" s="53">
        <f>'Прил. 11 СОГАЗ'!M35+'Прил. 11 АЛЬФА'!M35</f>
        <v>6830</v>
      </c>
      <c r="N35" s="53">
        <f>'Прил. 11 СОГАЗ'!N35+'Прил. 11 АЛЬФА'!N35</f>
        <v>5547</v>
      </c>
      <c r="O35" s="53">
        <f>'Прил. 11 СОГАЗ'!O35+'Прил. 11 АЛЬФА'!O35</f>
        <v>6130</v>
      </c>
      <c r="P35" s="53">
        <f>'Прил. 11 СОГАЗ'!P35+'Прил. 11 АЛЬФА'!P35</f>
        <v>2654</v>
      </c>
      <c r="Q35" s="53">
        <f>'Прил. 11 СОГАЗ'!Q35+'Прил. 11 АЛЬФА'!Q35</f>
        <v>5728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15545</v>
      </c>
      <c r="D36" s="53">
        <f>'Прил. 11 СОГАЗ'!D36+'Прил. 11 АЛЬФА'!D36</f>
        <v>7363</v>
      </c>
      <c r="E36" s="53">
        <f>'Прил. 11 СОГАЗ'!E36+'Прил. 11 АЛЬФА'!E36</f>
        <v>8182</v>
      </c>
      <c r="F36" s="53">
        <f>'Прил. 11 СОГАЗ'!F36+'Прил. 11 АЛЬФА'!F36</f>
        <v>48</v>
      </c>
      <c r="G36" s="53">
        <f>'Прил. 11 СОГАЗ'!G36+'Прил. 11 АЛЬФА'!G36</f>
        <v>44</v>
      </c>
      <c r="H36" s="53">
        <f>'Прил. 11 СОГАЗ'!H36+'Прил. 11 АЛЬФА'!H36</f>
        <v>245</v>
      </c>
      <c r="I36" s="53">
        <f>'Прил. 11 СОГАЗ'!I36+'Прил. 11 АЛЬФА'!I36</f>
        <v>198</v>
      </c>
      <c r="J36" s="53">
        <f>'Прил. 11 СОГАЗ'!J36+'Прил. 11 АЛЬФА'!J36</f>
        <v>1310</v>
      </c>
      <c r="K36" s="53">
        <f>'Прил. 11 СОГАЗ'!K36+'Прил. 11 АЛЬФА'!K36</f>
        <v>1169</v>
      </c>
      <c r="L36" s="53">
        <f>'Прил. 11 СОГАЗ'!L36+'Прил. 11 АЛЬФА'!L36</f>
        <v>2719</v>
      </c>
      <c r="M36" s="53">
        <f>'Прил. 11 СОГАЗ'!M36+'Прил. 11 АЛЬФА'!M36</f>
        <v>2576</v>
      </c>
      <c r="N36" s="53">
        <f>'Прил. 11 СОГАЗ'!N36+'Прил. 11 АЛЬФА'!N36</f>
        <v>2140</v>
      </c>
      <c r="O36" s="53">
        <f>'Прил. 11 СОГАЗ'!O36+'Прил. 11 АЛЬФА'!O36</f>
        <v>2292</v>
      </c>
      <c r="P36" s="53">
        <f>'Прил. 11 СОГАЗ'!P36+'Прил. 11 АЛЬФА'!P36</f>
        <v>901</v>
      </c>
      <c r="Q36" s="53">
        <f>'Прил. 11 СОГАЗ'!Q36+'Прил. 11 АЛЬФА'!Q36</f>
        <v>1903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1897</v>
      </c>
      <c r="D37" s="53">
        <f>'Прил. 11 СОГАЗ'!D37+'Прил. 11 АЛЬФА'!D37</f>
        <v>904</v>
      </c>
      <c r="E37" s="53">
        <f>'Прил. 11 СОГАЗ'!E37+'Прил. 11 АЛЬФА'!E37</f>
        <v>993</v>
      </c>
      <c r="F37" s="53">
        <f>'Прил. 11 СОГАЗ'!F37+'Прил. 11 АЛЬФА'!F37</f>
        <v>3</v>
      </c>
      <c r="G37" s="53">
        <f>'Прил. 11 СОГАЗ'!G37+'Прил. 11 АЛЬФА'!G37</f>
        <v>6</v>
      </c>
      <c r="H37" s="53">
        <f>'Прил. 11 СОГАЗ'!H37+'Прил. 11 АЛЬФА'!H37</f>
        <v>20</v>
      </c>
      <c r="I37" s="53">
        <f>'Прил. 11 СОГАЗ'!I37+'Прил. 11 АЛЬФА'!I37</f>
        <v>20</v>
      </c>
      <c r="J37" s="53">
        <f>'Прил. 11 СОГАЗ'!J37+'Прил. 11 АЛЬФА'!J37</f>
        <v>158</v>
      </c>
      <c r="K37" s="53">
        <f>'Прил. 11 СОГАЗ'!K37+'Прил. 11 АЛЬФА'!K37</f>
        <v>147</v>
      </c>
      <c r="L37" s="53">
        <f>'Прил. 11 СОГАЗ'!L37+'Прил. 11 АЛЬФА'!L37</f>
        <v>348</v>
      </c>
      <c r="M37" s="53">
        <f>'Прил. 11 СОГАЗ'!M37+'Прил. 11 АЛЬФА'!M37</f>
        <v>300</v>
      </c>
      <c r="N37" s="53">
        <f>'Прил. 11 СОГАЗ'!N37+'Прил. 11 АЛЬФА'!N37</f>
        <v>261</v>
      </c>
      <c r="O37" s="53">
        <f>'Прил. 11 СОГАЗ'!O37+'Прил. 11 АЛЬФА'!O37</f>
        <v>265</v>
      </c>
      <c r="P37" s="53">
        <f>'Прил. 11 СОГАЗ'!P37+'Прил. 11 АЛЬФА'!P37</f>
        <v>114</v>
      </c>
      <c r="Q37" s="53">
        <f>'Прил. 11 СОГАЗ'!Q37+'Прил. 11 АЛЬФА'!Q37</f>
        <v>255</v>
      </c>
    </row>
    <row r="38" spans="1:17" s="35" customFormat="1" ht="18.75">
      <c r="A38" s="50">
        <v>15</v>
      </c>
      <c r="B38" s="51" t="s">
        <v>102</v>
      </c>
      <c r="C38" s="52">
        <f t="shared" si="0"/>
        <v>4799</v>
      </c>
      <c r="D38" s="53">
        <f>'Прил. 11 СОГАЗ'!D38+'Прил. 11 АЛЬФА'!D38</f>
        <v>2262</v>
      </c>
      <c r="E38" s="53">
        <f>'Прил. 11 СОГАЗ'!E38+'Прил. 11 АЛЬФА'!E38</f>
        <v>2537</v>
      </c>
      <c r="F38" s="53">
        <f>'Прил. 11 СОГАЗ'!F38+'Прил. 11 АЛЬФА'!F38</f>
        <v>11</v>
      </c>
      <c r="G38" s="53">
        <f>'Прил. 11 СОГАЗ'!G38+'Прил. 11 АЛЬФА'!G38</f>
        <v>9</v>
      </c>
      <c r="H38" s="53">
        <f>'Прил. 11 СОГАЗ'!H38+'Прил. 11 АЛЬФА'!H38</f>
        <v>36</v>
      </c>
      <c r="I38" s="53">
        <f>'Прил. 11 СОГАЗ'!I38+'Прил. 11 АЛЬФА'!I38</f>
        <v>46</v>
      </c>
      <c r="J38" s="53">
        <f>'Прил. 11 СОГАЗ'!J38+'Прил. 11 АЛЬФА'!J38</f>
        <v>320</v>
      </c>
      <c r="K38" s="53">
        <f>'Прил. 11 СОГАЗ'!K38+'Прил. 11 АЛЬФА'!K38</f>
        <v>299</v>
      </c>
      <c r="L38" s="53">
        <f>'Прил. 11 СОГАЗ'!L38+'Прил. 11 АЛЬФА'!L38</f>
        <v>751</v>
      </c>
      <c r="M38" s="53">
        <f>'Прил. 11 СОГАЗ'!M38+'Прил. 11 АЛЬФА'!M38</f>
        <v>591</v>
      </c>
      <c r="N38" s="53">
        <f>'Прил. 11 СОГАЗ'!N38+'Прил. 11 АЛЬФА'!N38</f>
        <v>708</v>
      </c>
      <c r="O38" s="53">
        <f>'Прил. 11 СОГАЗ'!O38+'Прил. 11 АЛЬФА'!O38</f>
        <v>789</v>
      </c>
      <c r="P38" s="53">
        <f>'Прил. 11 СОГАЗ'!P38+'Прил. 11 АЛЬФА'!P38</f>
        <v>436</v>
      </c>
      <c r="Q38" s="53">
        <f>'Прил. 11 СОГАЗ'!Q38+'Прил. 11 АЛЬФА'!Q38</f>
        <v>803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41235</v>
      </c>
      <c r="D39" s="53">
        <f>'Прил. 11 СОГАЗ'!D39+'Прил. 11 АЛЬФА'!D39</f>
        <v>18847</v>
      </c>
      <c r="E39" s="53">
        <f>'Прил. 11 СОГАЗ'!E39+'Прил. 11 АЛЬФА'!E39</f>
        <v>22388</v>
      </c>
      <c r="F39" s="53">
        <f>'Прил. 11 СОГАЗ'!F39+'Прил. 11 АЛЬФА'!F39</f>
        <v>113</v>
      </c>
      <c r="G39" s="53">
        <f>'Прил. 11 СОГАЗ'!G39+'Прил. 11 АЛЬФА'!G39</f>
        <v>121</v>
      </c>
      <c r="H39" s="53">
        <f>'Прил. 11 СОГАЗ'!H39+'Прил. 11 АЛЬФА'!H39</f>
        <v>653</v>
      </c>
      <c r="I39" s="53">
        <f>'Прил. 11 СОГАЗ'!I39+'Прил. 11 АЛЬФА'!I39</f>
        <v>606</v>
      </c>
      <c r="J39" s="53">
        <f>'Прил. 11 СОГАЗ'!J39+'Прил. 11 АЛЬФА'!J39</f>
        <v>3367</v>
      </c>
      <c r="K39" s="53">
        <f>'Прил. 11 СОГАЗ'!K39+'Прил. 11 АЛЬФА'!K39</f>
        <v>3113</v>
      </c>
      <c r="L39" s="53">
        <f>'Прил. 11 СОГАЗ'!L39+'Прил. 11 АЛЬФА'!L39</f>
        <v>7296</v>
      </c>
      <c r="M39" s="53">
        <f>'Прил. 11 СОГАЗ'!M39+'Прил. 11 АЛЬФА'!M39</f>
        <v>7080</v>
      </c>
      <c r="N39" s="53">
        <f>'Прил. 11 СОГАЗ'!N39+'Прил. 11 АЛЬФА'!N39</f>
        <v>5154</v>
      </c>
      <c r="O39" s="53">
        <f>'Прил. 11 СОГАЗ'!O39+'Прил. 11 АЛЬФА'!O39</f>
        <v>6125</v>
      </c>
      <c r="P39" s="53">
        <f>'Прил. 11 СОГАЗ'!P39+'Прил. 11 АЛЬФА'!P39</f>
        <v>2264</v>
      </c>
      <c r="Q39" s="53">
        <f>'Прил. 11 СОГАЗ'!Q39+'Прил. 11 АЛЬФА'!Q39</f>
        <v>5343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25371</v>
      </c>
      <c r="D40" s="53">
        <f>'Прил. 11 СОГАЗ'!D40+'Прил. 11 АЛЬФА'!D40</f>
        <v>11380</v>
      </c>
      <c r="E40" s="53">
        <f>'Прил. 11 СОГАЗ'!E40+'Прил. 11 АЛЬФА'!E40</f>
        <v>13991</v>
      </c>
      <c r="F40" s="53">
        <f>'Прил. 11 СОГАЗ'!F40+'Прил. 11 АЛЬФА'!F40</f>
        <v>108</v>
      </c>
      <c r="G40" s="53">
        <f>'Прил. 11 СОГАЗ'!G40+'Прил. 11 АЛЬФА'!G40</f>
        <v>97</v>
      </c>
      <c r="H40" s="53">
        <f>'Прил. 11 СОГАЗ'!H40+'Прил. 11 АЛЬФА'!H40</f>
        <v>509</v>
      </c>
      <c r="I40" s="53">
        <f>'Прил. 11 СОГАЗ'!I40+'Прил. 11 АЛЬФА'!I40</f>
        <v>496</v>
      </c>
      <c r="J40" s="53">
        <f>'Прил. 11 СОГАЗ'!J40+'Прил. 11 АЛЬФА'!J40</f>
        <v>2239</v>
      </c>
      <c r="K40" s="53">
        <f>'Прил. 11 СОГАЗ'!K40+'Прил. 11 АЛЬФА'!K40</f>
        <v>2178</v>
      </c>
      <c r="L40" s="53">
        <f>'Прил. 11 СОГАЗ'!L40+'Прил. 11 АЛЬФА'!L40</f>
        <v>4288</v>
      </c>
      <c r="M40" s="53">
        <f>'Прил. 11 СОГАЗ'!M40+'Прил. 11 АЛЬФА'!M40</f>
        <v>4792</v>
      </c>
      <c r="N40" s="53">
        <f>'Прил. 11 СОГАЗ'!N40+'Прил. 11 АЛЬФА'!N40</f>
        <v>3014</v>
      </c>
      <c r="O40" s="53">
        <f>'Прил. 11 СОГАЗ'!O40+'Прил. 11 АЛЬФА'!O40</f>
        <v>3590</v>
      </c>
      <c r="P40" s="53">
        <f>'Прил. 11 СОГАЗ'!P40+'Прил. 11 АЛЬФА'!P40</f>
        <v>1222</v>
      </c>
      <c r="Q40" s="53">
        <f>'Прил. 11 СОГАЗ'!Q40+'Прил. 11 АЛЬФА'!Q40</f>
        <v>2838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17608</v>
      </c>
      <c r="D41" s="53">
        <f>'Прил. 11 СОГАЗ'!D41+'Прил. 11 АЛЬФА'!D41</f>
        <v>8335</v>
      </c>
      <c r="E41" s="53">
        <f>'Прил. 11 СОГАЗ'!E41+'Прил. 11 АЛЬФА'!E41</f>
        <v>9273</v>
      </c>
      <c r="F41" s="53">
        <f>'Прил. 11 СОГАЗ'!F41+'Прил. 11 АЛЬФА'!F41</f>
        <v>39</v>
      </c>
      <c r="G41" s="53">
        <f>'Прил. 11 СОГАЗ'!G41+'Прил. 11 АЛЬФА'!G41</f>
        <v>43</v>
      </c>
      <c r="H41" s="53">
        <f>'Прил. 11 СОГАЗ'!H41+'Прил. 11 АЛЬФА'!H41</f>
        <v>302</v>
      </c>
      <c r="I41" s="53">
        <f>'Прил. 11 СОГАЗ'!I41+'Прил. 11 АЛЬФА'!I41</f>
        <v>235</v>
      </c>
      <c r="J41" s="53">
        <f>'Прил. 11 СОГАЗ'!J41+'Прил. 11 АЛЬФА'!J41</f>
        <v>1361</v>
      </c>
      <c r="K41" s="53">
        <f>'Прил. 11 СОГАЗ'!K41+'Прил. 11 АЛЬФА'!K41</f>
        <v>1294</v>
      </c>
      <c r="L41" s="53">
        <f>'Прил. 11 СОГАЗ'!L41+'Прил. 11 АЛЬФА'!L41</f>
        <v>3245</v>
      </c>
      <c r="M41" s="53">
        <f>'Прил. 11 СОГАЗ'!M41+'Прил. 11 АЛЬФА'!M41</f>
        <v>2856</v>
      </c>
      <c r="N41" s="53">
        <f>'Прил. 11 СОГАЗ'!N41+'Прил. 11 АЛЬФА'!N41</f>
        <v>2324</v>
      </c>
      <c r="O41" s="53">
        <f>'Прил. 11 СОГАЗ'!O41+'Прил. 11 АЛЬФА'!O41</f>
        <v>2498</v>
      </c>
      <c r="P41" s="53">
        <f>'Прил. 11 СОГАЗ'!P41+'Прил. 11 АЛЬФА'!P41</f>
        <v>1064</v>
      </c>
      <c r="Q41" s="53">
        <f>'Прил. 11 СОГАЗ'!Q41+'Прил. 11 АЛЬФА'!Q41</f>
        <v>2347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9242</v>
      </c>
      <c r="D42" s="53">
        <f>'Прил. 11 СОГАЗ'!D42+'Прил. 11 АЛЬФА'!D42</f>
        <v>4466</v>
      </c>
      <c r="E42" s="53">
        <f>'Прил. 11 СОГАЗ'!E42+'Прил. 11 АЛЬФА'!E42</f>
        <v>4776</v>
      </c>
      <c r="F42" s="53">
        <f>'Прил. 11 СОГАЗ'!F42+'Прил. 11 АЛЬФА'!F42</f>
        <v>22</v>
      </c>
      <c r="G42" s="53">
        <f>'Прил. 11 СОГАЗ'!G42+'Прил. 11 АЛЬФА'!G42</f>
        <v>22</v>
      </c>
      <c r="H42" s="53">
        <f>'Прил. 11 СОГАЗ'!H42+'Прил. 11 АЛЬФА'!H42</f>
        <v>109</v>
      </c>
      <c r="I42" s="53">
        <f>'Прил. 11 СОГАЗ'!I42+'Прил. 11 АЛЬФА'!I42</f>
        <v>125</v>
      </c>
      <c r="J42" s="53">
        <f>'Прил. 11 СОГАЗ'!J42+'Прил. 11 АЛЬФА'!J42</f>
        <v>727</v>
      </c>
      <c r="K42" s="53">
        <f>'Прил. 11 СОГАЗ'!K42+'Прил. 11 АЛЬФА'!K42</f>
        <v>681</v>
      </c>
      <c r="L42" s="53">
        <f>'Прил. 11 СОГАЗ'!L42+'Прил. 11 АЛЬФА'!L42</f>
        <v>1732</v>
      </c>
      <c r="M42" s="53">
        <f>'Прил. 11 СОГАЗ'!M42+'Прил. 11 АЛЬФА'!M42</f>
        <v>1364</v>
      </c>
      <c r="N42" s="53">
        <f>'Прил. 11 СОГАЗ'!N42+'Прил. 11 АЛЬФА'!N42</f>
        <v>1306</v>
      </c>
      <c r="O42" s="53">
        <f>'Прил. 11 СОГАЗ'!O42+'Прил. 11 АЛЬФА'!O42</f>
        <v>1315</v>
      </c>
      <c r="P42" s="53">
        <f>'Прил. 11 СОГАЗ'!P42+'Прил. 11 АЛЬФА'!P42</f>
        <v>570</v>
      </c>
      <c r="Q42" s="53">
        <f>'Прил. 11 СОГАЗ'!Q42+'Прил. 11 АЛЬФА'!Q42</f>
        <v>1269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660574</v>
      </c>
      <c r="D43" s="52">
        <f t="shared" si="2"/>
        <v>304121</v>
      </c>
      <c r="E43" s="52">
        <f t="shared" si="2"/>
        <v>356453</v>
      </c>
      <c r="F43" s="52">
        <f t="shared" si="2"/>
        <v>2356</v>
      </c>
      <c r="G43" s="52">
        <f t="shared" si="2"/>
        <v>2356</v>
      </c>
      <c r="H43" s="52">
        <f t="shared" si="2"/>
        <v>11879</v>
      </c>
      <c r="I43" s="52">
        <f t="shared" si="2"/>
        <v>11406</v>
      </c>
      <c r="J43" s="52">
        <f t="shared" si="2"/>
        <v>55289</v>
      </c>
      <c r="K43" s="52">
        <f t="shared" si="2"/>
        <v>52092</v>
      </c>
      <c r="L43" s="52">
        <f t="shared" ref="L43:M43" si="3">SUM(L20:L42)-L21-L23-L26-L37</f>
        <v>115294</v>
      </c>
      <c r="M43" s="52">
        <f t="shared" si="3"/>
        <v>120050</v>
      </c>
      <c r="N43" s="52">
        <f t="shared" si="2"/>
        <v>84493</v>
      </c>
      <c r="O43" s="52">
        <f t="shared" si="2"/>
        <v>94617</v>
      </c>
      <c r="P43" s="52">
        <f t="shared" si="2"/>
        <v>34810</v>
      </c>
      <c r="Q43" s="52">
        <f t="shared" si="2"/>
        <v>75932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212604</v>
      </c>
      <c r="D20" s="53">
        <f>F20+H20+J20+N20+P20+L20</f>
        <v>97952</v>
      </c>
      <c r="E20" s="53">
        <f>G20+I20+K20+O20+Q20+M20</f>
        <v>114652</v>
      </c>
      <c r="F20" s="53">
        <v>758</v>
      </c>
      <c r="G20" s="53">
        <v>729</v>
      </c>
      <c r="H20" s="53">
        <v>3707</v>
      </c>
      <c r="I20" s="53">
        <v>3534</v>
      </c>
      <c r="J20" s="53">
        <v>16877</v>
      </c>
      <c r="K20" s="53">
        <v>15664</v>
      </c>
      <c r="L20" s="53">
        <v>36889</v>
      </c>
      <c r="M20" s="53">
        <v>37353</v>
      </c>
      <c r="N20" s="53">
        <v>27461</v>
      </c>
      <c r="O20" s="53">
        <v>30605</v>
      </c>
      <c r="P20" s="53">
        <v>12260</v>
      </c>
      <c r="Q20" s="53">
        <v>26767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4628</v>
      </c>
      <c r="D21" s="53">
        <f t="shared" ref="D21:D42" si="1">F21+H21+J21+N21+P21+L21</f>
        <v>2148</v>
      </c>
      <c r="E21" s="53">
        <f t="shared" ref="E21:E42" si="2">G21+I21+K21+O21+Q21+M21</f>
        <v>2480</v>
      </c>
      <c r="F21" s="53">
        <v>21</v>
      </c>
      <c r="G21" s="53">
        <v>15</v>
      </c>
      <c r="H21" s="53">
        <v>107</v>
      </c>
      <c r="I21" s="53">
        <v>102</v>
      </c>
      <c r="J21" s="53">
        <v>390</v>
      </c>
      <c r="K21" s="53">
        <v>328</v>
      </c>
      <c r="L21" s="53">
        <v>823</v>
      </c>
      <c r="M21" s="53">
        <v>854</v>
      </c>
      <c r="N21" s="53">
        <v>563</v>
      </c>
      <c r="O21" s="53">
        <v>727</v>
      </c>
      <c r="P21" s="53">
        <v>244</v>
      </c>
      <c r="Q21" s="53">
        <v>454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27981</v>
      </c>
      <c r="D22" s="53">
        <f t="shared" si="1"/>
        <v>11803</v>
      </c>
      <c r="E22" s="53">
        <f t="shared" si="2"/>
        <v>16178</v>
      </c>
      <c r="F22" s="53">
        <v>230</v>
      </c>
      <c r="G22" s="53">
        <v>250</v>
      </c>
      <c r="H22" s="53">
        <v>1065</v>
      </c>
      <c r="I22" s="53">
        <v>1100</v>
      </c>
      <c r="J22" s="53">
        <v>2942</v>
      </c>
      <c r="K22" s="53">
        <v>2860</v>
      </c>
      <c r="L22" s="53">
        <v>3639</v>
      </c>
      <c r="M22" s="53">
        <v>6478</v>
      </c>
      <c r="N22" s="53">
        <v>2995</v>
      </c>
      <c r="O22" s="53">
        <v>3761</v>
      </c>
      <c r="P22" s="53">
        <v>932</v>
      </c>
      <c r="Q22" s="53">
        <v>1729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79</v>
      </c>
      <c r="D24" s="53">
        <f t="shared" si="1"/>
        <v>39</v>
      </c>
      <c r="E24" s="53">
        <f t="shared" si="2"/>
        <v>40</v>
      </c>
      <c r="F24" s="53">
        <v>1</v>
      </c>
      <c r="G24" s="53">
        <v>0</v>
      </c>
      <c r="H24" s="53">
        <v>4</v>
      </c>
      <c r="I24" s="53">
        <v>2</v>
      </c>
      <c r="J24" s="53">
        <v>3</v>
      </c>
      <c r="K24" s="53">
        <v>5</v>
      </c>
      <c r="L24" s="53">
        <v>18</v>
      </c>
      <c r="M24" s="53">
        <v>18</v>
      </c>
      <c r="N24" s="53">
        <v>11</v>
      </c>
      <c r="O24" s="53">
        <v>10</v>
      </c>
      <c r="P24" s="53">
        <v>2</v>
      </c>
      <c r="Q24" s="53">
        <v>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34340</v>
      </c>
      <c r="D25" s="53">
        <f t="shared" si="1"/>
        <v>16307</v>
      </c>
      <c r="E25" s="53">
        <f t="shared" si="2"/>
        <v>18033</v>
      </c>
      <c r="F25" s="53">
        <v>93</v>
      </c>
      <c r="G25" s="53">
        <v>106</v>
      </c>
      <c r="H25" s="53">
        <v>546</v>
      </c>
      <c r="I25" s="53">
        <v>542</v>
      </c>
      <c r="J25" s="53">
        <v>2641</v>
      </c>
      <c r="K25" s="53">
        <v>2588</v>
      </c>
      <c r="L25" s="53">
        <v>6354</v>
      </c>
      <c r="M25" s="53">
        <v>5713</v>
      </c>
      <c r="N25" s="53">
        <v>4663</v>
      </c>
      <c r="O25" s="53">
        <v>4835</v>
      </c>
      <c r="P25" s="53">
        <v>2010</v>
      </c>
      <c r="Q25" s="53">
        <v>4249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445</v>
      </c>
      <c r="D26" s="53">
        <f t="shared" si="1"/>
        <v>224</v>
      </c>
      <c r="E26" s="53">
        <f t="shared" si="2"/>
        <v>221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20</v>
      </c>
      <c r="L26" s="53">
        <v>85</v>
      </c>
      <c r="M26" s="53">
        <v>57</v>
      </c>
      <c r="N26" s="53">
        <v>79</v>
      </c>
      <c r="O26" s="53">
        <v>70</v>
      </c>
      <c r="P26" s="53">
        <v>32</v>
      </c>
      <c r="Q26" s="53">
        <v>70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415</v>
      </c>
      <c r="D27" s="53">
        <f t="shared" si="1"/>
        <v>190</v>
      </c>
      <c r="E27" s="53">
        <f t="shared" si="2"/>
        <v>225</v>
      </c>
      <c r="F27" s="53">
        <v>1</v>
      </c>
      <c r="G27" s="53">
        <v>0</v>
      </c>
      <c r="H27" s="53">
        <v>2</v>
      </c>
      <c r="I27" s="53">
        <v>2</v>
      </c>
      <c r="J27" s="53">
        <v>35</v>
      </c>
      <c r="K27" s="53">
        <v>38</v>
      </c>
      <c r="L27" s="53">
        <v>62</v>
      </c>
      <c r="M27" s="53">
        <v>84</v>
      </c>
      <c r="N27" s="53">
        <v>66</v>
      </c>
      <c r="O27" s="53">
        <v>70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28677</v>
      </c>
      <c r="D28" s="53">
        <f t="shared" si="1"/>
        <v>13154</v>
      </c>
      <c r="E28" s="53">
        <f t="shared" si="2"/>
        <v>15523</v>
      </c>
      <c r="F28" s="53">
        <v>109</v>
      </c>
      <c r="G28" s="53">
        <v>95</v>
      </c>
      <c r="H28" s="53">
        <v>612</v>
      </c>
      <c r="I28" s="53">
        <v>556</v>
      </c>
      <c r="J28" s="53">
        <v>2803</v>
      </c>
      <c r="K28" s="53">
        <v>2711</v>
      </c>
      <c r="L28" s="53">
        <v>4951</v>
      </c>
      <c r="M28" s="53">
        <v>5643</v>
      </c>
      <c r="N28" s="53">
        <v>3582</v>
      </c>
      <c r="O28" s="53">
        <v>3912</v>
      </c>
      <c r="P28" s="53">
        <v>1097</v>
      </c>
      <c r="Q28" s="53">
        <v>2606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4333</v>
      </c>
      <c r="D29" s="53">
        <f t="shared" si="1"/>
        <v>1879</v>
      </c>
      <c r="E29" s="53">
        <f t="shared" si="2"/>
        <v>2454</v>
      </c>
      <c r="F29" s="53">
        <v>7</v>
      </c>
      <c r="G29" s="53">
        <v>8</v>
      </c>
      <c r="H29" s="53">
        <v>44</v>
      </c>
      <c r="I29" s="53">
        <v>44</v>
      </c>
      <c r="J29" s="53">
        <v>466</v>
      </c>
      <c r="K29" s="53">
        <v>446</v>
      </c>
      <c r="L29" s="53">
        <v>707</v>
      </c>
      <c r="M29" s="53">
        <v>908</v>
      </c>
      <c r="N29" s="53">
        <v>500</v>
      </c>
      <c r="O29" s="53">
        <v>731</v>
      </c>
      <c r="P29" s="53">
        <v>155</v>
      </c>
      <c r="Q29" s="53">
        <v>317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3126</v>
      </c>
      <c r="D30" s="53">
        <f t="shared" si="1"/>
        <v>1281</v>
      </c>
      <c r="E30" s="53">
        <f t="shared" si="2"/>
        <v>1845</v>
      </c>
      <c r="F30" s="53">
        <v>5</v>
      </c>
      <c r="G30" s="53">
        <v>10</v>
      </c>
      <c r="H30" s="53">
        <v>56</v>
      </c>
      <c r="I30" s="53">
        <v>61</v>
      </c>
      <c r="J30" s="53">
        <v>481</v>
      </c>
      <c r="K30" s="53">
        <v>463</v>
      </c>
      <c r="L30" s="53">
        <v>397</v>
      </c>
      <c r="M30" s="53">
        <v>821</v>
      </c>
      <c r="N30" s="53">
        <v>279</v>
      </c>
      <c r="O30" s="53">
        <v>406</v>
      </c>
      <c r="P30" s="53">
        <v>63</v>
      </c>
      <c r="Q30" s="53">
        <v>84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2790</v>
      </c>
      <c r="D31" s="53">
        <f t="shared" si="1"/>
        <v>1359</v>
      </c>
      <c r="E31" s="53">
        <f t="shared" si="2"/>
        <v>1431</v>
      </c>
      <c r="F31" s="53">
        <v>0</v>
      </c>
      <c r="G31" s="53">
        <v>2</v>
      </c>
      <c r="H31" s="53">
        <v>12</v>
      </c>
      <c r="I31" s="53">
        <v>7</v>
      </c>
      <c r="J31" s="53">
        <v>245</v>
      </c>
      <c r="K31" s="53">
        <v>208</v>
      </c>
      <c r="L31" s="53">
        <v>554</v>
      </c>
      <c r="M31" s="53">
        <v>508</v>
      </c>
      <c r="N31" s="53">
        <v>425</v>
      </c>
      <c r="O31" s="53">
        <v>475</v>
      </c>
      <c r="P31" s="53">
        <v>123</v>
      </c>
      <c r="Q31" s="53">
        <v>231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1038</v>
      </c>
      <c r="D32" s="53">
        <f t="shared" si="1"/>
        <v>438</v>
      </c>
      <c r="E32" s="53">
        <f t="shared" si="2"/>
        <v>600</v>
      </c>
      <c r="F32" s="53">
        <v>7</v>
      </c>
      <c r="G32" s="53">
        <v>10</v>
      </c>
      <c r="H32" s="53">
        <v>29</v>
      </c>
      <c r="I32" s="53">
        <v>28</v>
      </c>
      <c r="J32" s="53">
        <v>74</v>
      </c>
      <c r="K32" s="53">
        <v>73</v>
      </c>
      <c r="L32" s="53">
        <v>156</v>
      </c>
      <c r="M32" s="53">
        <v>242</v>
      </c>
      <c r="N32" s="53">
        <v>123</v>
      </c>
      <c r="O32" s="53">
        <v>181</v>
      </c>
      <c r="P32" s="53">
        <v>49</v>
      </c>
      <c r="Q32" s="53">
        <v>66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30176</v>
      </c>
      <c r="D33" s="53">
        <f t="shared" si="1"/>
        <v>14034</v>
      </c>
      <c r="E33" s="53">
        <f t="shared" si="2"/>
        <v>16142</v>
      </c>
      <c r="F33" s="53">
        <v>143</v>
      </c>
      <c r="G33" s="53">
        <v>132</v>
      </c>
      <c r="H33" s="53">
        <v>718</v>
      </c>
      <c r="I33" s="53">
        <v>681</v>
      </c>
      <c r="J33" s="53">
        <v>2139</v>
      </c>
      <c r="K33" s="53">
        <v>1998</v>
      </c>
      <c r="L33" s="53">
        <v>5365</v>
      </c>
      <c r="M33" s="53">
        <v>5415</v>
      </c>
      <c r="N33" s="53">
        <v>4048</v>
      </c>
      <c r="O33" s="53">
        <v>4521</v>
      </c>
      <c r="P33" s="53">
        <v>1621</v>
      </c>
      <c r="Q33" s="53">
        <v>3395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20545</v>
      </c>
      <c r="D34" s="53">
        <f t="shared" si="1"/>
        <v>10019</v>
      </c>
      <c r="E34" s="53">
        <f t="shared" si="2"/>
        <v>10526</v>
      </c>
      <c r="F34" s="53">
        <v>85</v>
      </c>
      <c r="G34" s="53">
        <v>84</v>
      </c>
      <c r="H34" s="53">
        <v>408</v>
      </c>
      <c r="I34" s="53">
        <v>397</v>
      </c>
      <c r="J34" s="53">
        <v>1605</v>
      </c>
      <c r="K34" s="53">
        <v>1546</v>
      </c>
      <c r="L34" s="53">
        <v>4120</v>
      </c>
      <c r="M34" s="53">
        <v>3625</v>
      </c>
      <c r="N34" s="53">
        <v>2832</v>
      </c>
      <c r="O34" s="53">
        <v>2870</v>
      </c>
      <c r="P34" s="53">
        <v>969</v>
      </c>
      <c r="Q34" s="53">
        <v>2004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2268</v>
      </c>
      <c r="D35" s="53">
        <f t="shared" si="1"/>
        <v>1173</v>
      </c>
      <c r="E35" s="53">
        <f t="shared" si="2"/>
        <v>1095</v>
      </c>
      <c r="F35" s="53">
        <v>1</v>
      </c>
      <c r="G35" s="53">
        <v>2</v>
      </c>
      <c r="H35" s="53">
        <v>7</v>
      </c>
      <c r="I35" s="53">
        <v>6</v>
      </c>
      <c r="J35" s="53">
        <v>90</v>
      </c>
      <c r="K35" s="53">
        <v>63</v>
      </c>
      <c r="L35" s="53">
        <v>469</v>
      </c>
      <c r="M35" s="53">
        <v>333</v>
      </c>
      <c r="N35" s="53">
        <v>457</v>
      </c>
      <c r="O35" s="53">
        <v>439</v>
      </c>
      <c r="P35" s="53">
        <v>149</v>
      </c>
      <c r="Q35" s="53">
        <v>252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13338</v>
      </c>
      <c r="D36" s="53">
        <f t="shared" si="1"/>
        <v>6401</v>
      </c>
      <c r="E36" s="53">
        <f t="shared" si="2"/>
        <v>6937</v>
      </c>
      <c r="F36" s="53">
        <v>48</v>
      </c>
      <c r="G36" s="53">
        <v>44</v>
      </c>
      <c r="H36" s="53">
        <v>240</v>
      </c>
      <c r="I36" s="53">
        <v>196</v>
      </c>
      <c r="J36" s="53">
        <v>1115</v>
      </c>
      <c r="K36" s="53">
        <v>1022</v>
      </c>
      <c r="L36" s="53">
        <v>2292</v>
      </c>
      <c r="M36" s="53">
        <v>2188</v>
      </c>
      <c r="N36" s="53">
        <v>1924</v>
      </c>
      <c r="O36" s="53">
        <v>1946</v>
      </c>
      <c r="P36" s="53">
        <v>782</v>
      </c>
      <c r="Q36" s="53">
        <v>1541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1481</v>
      </c>
      <c r="D37" s="53">
        <f t="shared" si="1"/>
        <v>694</v>
      </c>
      <c r="E37" s="53">
        <f t="shared" si="2"/>
        <v>787</v>
      </c>
      <c r="F37" s="53">
        <v>3</v>
      </c>
      <c r="G37" s="53">
        <v>6</v>
      </c>
      <c r="H37" s="53">
        <v>19</v>
      </c>
      <c r="I37" s="53">
        <v>20</v>
      </c>
      <c r="J37" s="53">
        <v>118</v>
      </c>
      <c r="K37" s="53">
        <v>118</v>
      </c>
      <c r="L37" s="53">
        <v>247</v>
      </c>
      <c r="M37" s="53">
        <v>228</v>
      </c>
      <c r="N37" s="53">
        <v>213</v>
      </c>
      <c r="O37" s="53">
        <v>221</v>
      </c>
      <c r="P37" s="53">
        <v>94</v>
      </c>
      <c r="Q37" s="53">
        <v>194</v>
      </c>
    </row>
    <row r="38" spans="1:17" s="35" customFormat="1" ht="18.75">
      <c r="A38" s="50">
        <v>15</v>
      </c>
      <c r="B38" s="51" t="s">
        <v>102</v>
      </c>
      <c r="C38" s="52">
        <f t="shared" si="0"/>
        <v>133</v>
      </c>
      <c r="D38" s="53">
        <f t="shared" si="1"/>
        <v>83</v>
      </c>
      <c r="E38" s="53">
        <f t="shared" si="2"/>
        <v>50</v>
      </c>
      <c r="F38" s="53">
        <v>2</v>
      </c>
      <c r="G38" s="53">
        <v>0</v>
      </c>
      <c r="H38" s="53">
        <v>2</v>
      </c>
      <c r="I38" s="53">
        <v>2</v>
      </c>
      <c r="J38" s="53">
        <v>6</v>
      </c>
      <c r="K38" s="53">
        <v>7</v>
      </c>
      <c r="L38" s="53">
        <v>42</v>
      </c>
      <c r="M38" s="53">
        <v>24</v>
      </c>
      <c r="N38" s="53">
        <v>23</v>
      </c>
      <c r="O38" s="53">
        <v>10</v>
      </c>
      <c r="P38" s="53">
        <v>8</v>
      </c>
      <c r="Q38" s="53">
        <v>7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15588</v>
      </c>
      <c r="D39" s="53">
        <f t="shared" si="1"/>
        <v>7528</v>
      </c>
      <c r="E39" s="53">
        <f t="shared" si="2"/>
        <v>8060</v>
      </c>
      <c r="F39" s="53">
        <v>1</v>
      </c>
      <c r="G39" s="53">
        <v>4</v>
      </c>
      <c r="H39" s="53">
        <v>46</v>
      </c>
      <c r="I39" s="53">
        <v>42</v>
      </c>
      <c r="J39" s="53">
        <v>1221</v>
      </c>
      <c r="K39" s="53">
        <v>1162</v>
      </c>
      <c r="L39" s="53">
        <v>2697</v>
      </c>
      <c r="M39" s="53">
        <v>2298</v>
      </c>
      <c r="N39" s="53">
        <v>2589</v>
      </c>
      <c r="O39" s="53">
        <v>2713</v>
      </c>
      <c r="P39" s="53">
        <v>974</v>
      </c>
      <c r="Q39" s="53">
        <v>1841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8939</v>
      </c>
      <c r="D40" s="53">
        <f t="shared" si="1"/>
        <v>4287</v>
      </c>
      <c r="E40" s="53">
        <f t="shared" si="2"/>
        <v>4652</v>
      </c>
      <c r="F40" s="53">
        <v>3</v>
      </c>
      <c r="G40" s="53">
        <v>3</v>
      </c>
      <c r="H40" s="53">
        <v>44</v>
      </c>
      <c r="I40" s="53">
        <v>43</v>
      </c>
      <c r="J40" s="53">
        <v>704</v>
      </c>
      <c r="K40" s="53">
        <v>775</v>
      </c>
      <c r="L40" s="53">
        <v>1593</v>
      </c>
      <c r="M40" s="53">
        <v>1476</v>
      </c>
      <c r="N40" s="53">
        <v>1436</v>
      </c>
      <c r="O40" s="53">
        <v>1490</v>
      </c>
      <c r="P40" s="53">
        <v>507</v>
      </c>
      <c r="Q40" s="53">
        <v>865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342</v>
      </c>
      <c r="D41" s="53">
        <f t="shared" si="1"/>
        <v>197</v>
      </c>
      <c r="E41" s="53">
        <f t="shared" si="2"/>
        <v>145</v>
      </c>
      <c r="F41" s="53">
        <v>0</v>
      </c>
      <c r="G41" s="53">
        <v>0</v>
      </c>
      <c r="H41" s="53">
        <v>2</v>
      </c>
      <c r="I41" s="53">
        <v>1</v>
      </c>
      <c r="J41" s="53">
        <v>10</v>
      </c>
      <c r="K41" s="53">
        <v>17</v>
      </c>
      <c r="L41" s="53">
        <v>99</v>
      </c>
      <c r="M41" s="53">
        <v>58</v>
      </c>
      <c r="N41" s="53">
        <v>73</v>
      </c>
      <c r="O41" s="53">
        <v>45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756</v>
      </c>
      <c r="D42" s="53">
        <f t="shared" si="1"/>
        <v>428</v>
      </c>
      <c r="E42" s="53">
        <f t="shared" si="2"/>
        <v>328</v>
      </c>
      <c r="F42" s="53">
        <v>2</v>
      </c>
      <c r="G42" s="53">
        <v>1</v>
      </c>
      <c r="H42" s="53">
        <v>2</v>
      </c>
      <c r="I42" s="53">
        <v>5</v>
      </c>
      <c r="J42" s="53">
        <v>26</v>
      </c>
      <c r="K42" s="53">
        <v>30</v>
      </c>
      <c r="L42" s="53">
        <v>157</v>
      </c>
      <c r="M42" s="53">
        <v>96</v>
      </c>
      <c r="N42" s="53">
        <v>172</v>
      </c>
      <c r="O42" s="53">
        <v>121</v>
      </c>
      <c r="P42" s="53">
        <v>69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407468</v>
      </c>
      <c r="D43" s="52">
        <f t="shared" si="4"/>
        <v>188552</v>
      </c>
      <c r="E43" s="52">
        <f t="shared" si="4"/>
        <v>218916</v>
      </c>
      <c r="F43" s="52">
        <f t="shared" si="4"/>
        <v>1496</v>
      </c>
      <c r="G43" s="52">
        <f t="shared" si="4"/>
        <v>1480</v>
      </c>
      <c r="H43" s="52">
        <f t="shared" si="4"/>
        <v>7546</v>
      </c>
      <c r="I43" s="52">
        <f t="shared" si="4"/>
        <v>7249</v>
      </c>
      <c r="J43" s="52">
        <f t="shared" si="4"/>
        <v>33483</v>
      </c>
      <c r="K43" s="52">
        <f t="shared" si="4"/>
        <v>31676</v>
      </c>
      <c r="L43" s="52">
        <f t="shared" si="4"/>
        <v>70561</v>
      </c>
      <c r="M43" s="52">
        <f t="shared" si="4"/>
        <v>73281</v>
      </c>
      <c r="N43" s="52">
        <f t="shared" si="4"/>
        <v>53659</v>
      </c>
      <c r="O43" s="52">
        <f t="shared" si="4"/>
        <v>59141</v>
      </c>
      <c r="P43" s="52">
        <f t="shared" si="4"/>
        <v>21807</v>
      </c>
      <c r="Q43" s="52">
        <f t="shared" si="4"/>
        <v>46089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3" t="s">
        <v>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9" customFormat="1" ht="20.25">
      <c r="A9" s="73" t="s">
        <v>76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1:17" s="9" customFormat="1" ht="20.25">
      <c r="H10" s="10" t="s">
        <v>77</v>
      </c>
      <c r="I10" s="57" t="s">
        <v>130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5" t="s">
        <v>72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7" s="13" customFormat="1" ht="15.75">
      <c r="C13" s="76" t="s">
        <v>8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7" t="s">
        <v>9</v>
      </c>
      <c r="B15" s="77" t="s">
        <v>10</v>
      </c>
      <c r="C15" s="103" t="s">
        <v>78</v>
      </c>
      <c r="D15" s="92" t="s">
        <v>12</v>
      </c>
      <c r="E15" s="93"/>
      <c r="F15" s="92" t="s">
        <v>13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93"/>
    </row>
    <row r="16" spans="1:17" s="14" customFormat="1" ht="37.5" customHeight="1">
      <c r="A16" s="78"/>
      <c r="B16" s="78"/>
      <c r="C16" s="104"/>
      <c r="D16" s="94"/>
      <c r="E16" s="95"/>
      <c r="F16" s="106" t="s">
        <v>14</v>
      </c>
      <c r="G16" s="107"/>
      <c r="H16" s="107"/>
      <c r="I16" s="107"/>
      <c r="J16" s="107"/>
      <c r="K16" s="108"/>
      <c r="L16" s="114" t="s">
        <v>15</v>
      </c>
      <c r="M16" s="115"/>
      <c r="N16" s="115"/>
      <c r="O16" s="116"/>
      <c r="P16" s="112" t="s">
        <v>16</v>
      </c>
      <c r="Q16" s="113"/>
    </row>
    <row r="17" spans="1:17" s="14" customFormat="1" ht="18.75" customHeight="1">
      <c r="A17" s="78"/>
      <c r="B17" s="78"/>
      <c r="C17" s="104"/>
      <c r="D17" s="96"/>
      <c r="E17" s="97"/>
      <c r="F17" s="109" t="s">
        <v>79</v>
      </c>
      <c r="G17" s="110"/>
      <c r="H17" s="109" t="s">
        <v>18</v>
      </c>
      <c r="I17" s="110"/>
      <c r="J17" s="109" t="s">
        <v>19</v>
      </c>
      <c r="K17" s="110"/>
      <c r="L17" s="117" t="s">
        <v>123</v>
      </c>
      <c r="M17" s="118"/>
      <c r="N17" s="117" t="s">
        <v>122</v>
      </c>
      <c r="O17" s="118" t="s">
        <v>113</v>
      </c>
      <c r="P17" s="59" t="s">
        <v>114</v>
      </c>
      <c r="Q17" s="59" t="s">
        <v>115</v>
      </c>
    </row>
    <row r="18" spans="1:17" s="14" customFormat="1" ht="18.75">
      <c r="A18" s="79"/>
      <c r="B18" s="79"/>
      <c r="C18" s="105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56040</v>
      </c>
      <c r="D20" s="53">
        <f>F20+H20+J20+N20+P20+L20</f>
        <v>26448</v>
      </c>
      <c r="E20" s="53">
        <f>G20+I20+K20+O20+Q20+M20</f>
        <v>29592</v>
      </c>
      <c r="F20" s="53">
        <v>262</v>
      </c>
      <c r="G20" s="53">
        <v>288</v>
      </c>
      <c r="H20" s="53">
        <v>971</v>
      </c>
      <c r="I20" s="53">
        <v>936</v>
      </c>
      <c r="J20" s="53">
        <v>3749</v>
      </c>
      <c r="K20" s="53">
        <v>3553</v>
      </c>
      <c r="L20" s="53">
        <v>10045</v>
      </c>
      <c r="M20" s="53">
        <v>10156</v>
      </c>
      <c r="N20" s="53">
        <v>8402</v>
      </c>
      <c r="O20" s="53">
        <v>8671</v>
      </c>
      <c r="P20" s="53">
        <v>3019</v>
      </c>
      <c r="Q20" s="53">
        <v>5988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3175</v>
      </c>
      <c r="D21" s="53">
        <f t="shared" ref="D21:D42" si="1">F21+H21+J21+N21+P21+L21</f>
        <v>1561</v>
      </c>
      <c r="E21" s="53">
        <f t="shared" ref="E21:E42" si="2">G21+I21+K21+O21+Q21+M21</f>
        <v>1614</v>
      </c>
      <c r="F21" s="53">
        <v>8</v>
      </c>
      <c r="G21" s="53">
        <v>13</v>
      </c>
      <c r="H21" s="53">
        <v>51</v>
      </c>
      <c r="I21" s="53">
        <v>39</v>
      </c>
      <c r="J21" s="53">
        <v>270</v>
      </c>
      <c r="K21" s="53">
        <v>221</v>
      </c>
      <c r="L21" s="53">
        <v>691</v>
      </c>
      <c r="M21" s="53">
        <v>608</v>
      </c>
      <c r="N21" s="53">
        <v>409</v>
      </c>
      <c r="O21" s="53">
        <v>426</v>
      </c>
      <c r="P21" s="53">
        <v>132</v>
      </c>
      <c r="Q21" s="53">
        <v>307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18163</v>
      </c>
      <c r="D22" s="53">
        <f t="shared" si="1"/>
        <v>7981</v>
      </c>
      <c r="E22" s="53">
        <f t="shared" si="2"/>
        <v>10182</v>
      </c>
      <c r="F22" s="53">
        <v>11</v>
      </c>
      <c r="G22" s="53">
        <v>8</v>
      </c>
      <c r="H22" s="53">
        <v>89</v>
      </c>
      <c r="I22" s="53">
        <v>112</v>
      </c>
      <c r="J22" s="53">
        <v>1992</v>
      </c>
      <c r="K22" s="53">
        <v>2003</v>
      </c>
      <c r="L22" s="53">
        <v>3274</v>
      </c>
      <c r="M22" s="53">
        <v>3966</v>
      </c>
      <c r="N22" s="53">
        <v>1913</v>
      </c>
      <c r="O22" s="53">
        <v>2596</v>
      </c>
      <c r="P22" s="53">
        <v>702</v>
      </c>
      <c r="Q22" s="53">
        <v>1497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954</v>
      </c>
      <c r="D24" s="53">
        <f t="shared" si="1"/>
        <v>492</v>
      </c>
      <c r="E24" s="53">
        <f t="shared" si="2"/>
        <v>462</v>
      </c>
      <c r="F24" s="53">
        <v>0</v>
      </c>
      <c r="G24" s="53">
        <v>1</v>
      </c>
      <c r="H24" s="53">
        <v>8</v>
      </c>
      <c r="I24" s="53">
        <v>10</v>
      </c>
      <c r="J24" s="53">
        <v>78</v>
      </c>
      <c r="K24" s="53">
        <v>72</v>
      </c>
      <c r="L24" s="53">
        <v>177</v>
      </c>
      <c r="M24" s="53">
        <v>146</v>
      </c>
      <c r="N24" s="53">
        <v>179</v>
      </c>
      <c r="O24" s="53">
        <v>178</v>
      </c>
      <c r="P24" s="53">
        <v>50</v>
      </c>
      <c r="Q24" s="53">
        <v>55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2526</v>
      </c>
      <c r="D25" s="53">
        <f t="shared" si="1"/>
        <v>1484</v>
      </c>
      <c r="E25" s="53">
        <f t="shared" si="2"/>
        <v>1042</v>
      </c>
      <c r="F25" s="53">
        <v>6</v>
      </c>
      <c r="G25" s="53">
        <v>3</v>
      </c>
      <c r="H25" s="53">
        <v>28</v>
      </c>
      <c r="I25" s="53">
        <v>31</v>
      </c>
      <c r="J25" s="53">
        <v>96</v>
      </c>
      <c r="K25" s="53">
        <v>66</v>
      </c>
      <c r="L25" s="53">
        <v>630</v>
      </c>
      <c r="M25" s="53">
        <v>361</v>
      </c>
      <c r="N25" s="53">
        <v>599</v>
      </c>
      <c r="O25" s="53">
        <v>390</v>
      </c>
      <c r="P25" s="53">
        <v>125</v>
      </c>
      <c r="Q25" s="53">
        <v>191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3508</v>
      </c>
      <c r="D27" s="53">
        <f t="shared" si="1"/>
        <v>1552</v>
      </c>
      <c r="E27" s="53">
        <f t="shared" si="2"/>
        <v>1956</v>
      </c>
      <c r="F27" s="53">
        <v>12</v>
      </c>
      <c r="G27" s="53">
        <v>17</v>
      </c>
      <c r="H27" s="53">
        <v>82</v>
      </c>
      <c r="I27" s="53">
        <v>81</v>
      </c>
      <c r="J27" s="53">
        <v>508</v>
      </c>
      <c r="K27" s="53">
        <v>462</v>
      </c>
      <c r="L27" s="53">
        <v>548</v>
      </c>
      <c r="M27" s="53">
        <v>820</v>
      </c>
      <c r="N27" s="53">
        <v>340</v>
      </c>
      <c r="O27" s="53">
        <v>438</v>
      </c>
      <c r="P27" s="53">
        <v>62</v>
      </c>
      <c r="Q27" s="53">
        <v>138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304</v>
      </c>
      <c r="D28" s="53">
        <f t="shared" si="1"/>
        <v>231</v>
      </c>
      <c r="E28" s="53">
        <f t="shared" si="2"/>
        <v>73</v>
      </c>
      <c r="F28" s="53">
        <v>0</v>
      </c>
      <c r="G28" s="53">
        <v>0</v>
      </c>
      <c r="H28" s="53">
        <v>3</v>
      </c>
      <c r="I28" s="53">
        <v>2</v>
      </c>
      <c r="J28" s="53">
        <v>8</v>
      </c>
      <c r="K28" s="53">
        <v>9</v>
      </c>
      <c r="L28" s="53">
        <v>122</v>
      </c>
      <c r="M28" s="53">
        <v>36</v>
      </c>
      <c r="N28" s="53">
        <v>81</v>
      </c>
      <c r="O28" s="53">
        <v>21</v>
      </c>
      <c r="P28" s="53">
        <v>17</v>
      </c>
      <c r="Q28" s="53">
        <v>5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8915</v>
      </c>
      <c r="D29" s="53">
        <f t="shared" si="1"/>
        <v>3973</v>
      </c>
      <c r="E29" s="53">
        <f t="shared" si="2"/>
        <v>4942</v>
      </c>
      <c r="F29" s="53">
        <v>57</v>
      </c>
      <c r="G29" s="53">
        <v>61</v>
      </c>
      <c r="H29" s="53">
        <v>307</v>
      </c>
      <c r="I29" s="53">
        <v>292</v>
      </c>
      <c r="J29" s="53">
        <v>990</v>
      </c>
      <c r="K29" s="53">
        <v>864</v>
      </c>
      <c r="L29" s="53">
        <v>1459</v>
      </c>
      <c r="M29" s="53">
        <v>1985</v>
      </c>
      <c r="N29" s="53">
        <v>881</v>
      </c>
      <c r="O29" s="53">
        <v>1071</v>
      </c>
      <c r="P29" s="53">
        <v>279</v>
      </c>
      <c r="Q29" s="53">
        <v>669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4962</v>
      </c>
      <c r="D30" s="53">
        <f t="shared" si="1"/>
        <v>2055</v>
      </c>
      <c r="E30" s="53">
        <f t="shared" si="2"/>
        <v>2907</v>
      </c>
      <c r="F30" s="53">
        <v>50</v>
      </c>
      <c r="G30" s="53">
        <v>49</v>
      </c>
      <c r="H30" s="53">
        <v>229</v>
      </c>
      <c r="I30" s="53">
        <v>219</v>
      </c>
      <c r="J30" s="53">
        <v>726</v>
      </c>
      <c r="K30" s="53">
        <v>697</v>
      </c>
      <c r="L30" s="53">
        <v>641</v>
      </c>
      <c r="M30" s="53">
        <v>1418</v>
      </c>
      <c r="N30" s="53">
        <v>342</v>
      </c>
      <c r="O30" s="53">
        <v>400</v>
      </c>
      <c r="P30" s="53">
        <v>67</v>
      </c>
      <c r="Q30" s="53">
        <v>124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9118</v>
      </c>
      <c r="D31" s="53">
        <f t="shared" si="1"/>
        <v>4149</v>
      </c>
      <c r="E31" s="53">
        <f t="shared" si="2"/>
        <v>4969</v>
      </c>
      <c r="F31" s="53">
        <v>55</v>
      </c>
      <c r="G31" s="53">
        <v>55</v>
      </c>
      <c r="H31" s="53">
        <v>291</v>
      </c>
      <c r="I31" s="53">
        <v>262</v>
      </c>
      <c r="J31" s="53">
        <v>1009</v>
      </c>
      <c r="K31" s="53">
        <v>1004</v>
      </c>
      <c r="L31" s="53">
        <v>1592</v>
      </c>
      <c r="M31" s="53">
        <v>2000</v>
      </c>
      <c r="N31" s="53">
        <v>936</v>
      </c>
      <c r="O31" s="53">
        <v>1075</v>
      </c>
      <c r="P31" s="53">
        <v>266</v>
      </c>
      <c r="Q31" s="53">
        <v>573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5330</v>
      </c>
      <c r="D32" s="53">
        <f t="shared" si="1"/>
        <v>2336</v>
      </c>
      <c r="E32" s="53">
        <f t="shared" si="2"/>
        <v>2994</v>
      </c>
      <c r="F32" s="53">
        <v>12</v>
      </c>
      <c r="G32" s="53">
        <v>13</v>
      </c>
      <c r="H32" s="53">
        <v>133</v>
      </c>
      <c r="I32" s="53">
        <v>141</v>
      </c>
      <c r="J32" s="53">
        <v>709</v>
      </c>
      <c r="K32" s="53">
        <v>638</v>
      </c>
      <c r="L32" s="53">
        <v>776</v>
      </c>
      <c r="M32" s="53">
        <v>1254</v>
      </c>
      <c r="N32" s="53">
        <v>543</v>
      </c>
      <c r="O32" s="53">
        <v>709</v>
      </c>
      <c r="P32" s="53">
        <v>163</v>
      </c>
      <c r="Q32" s="53">
        <v>239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20624</v>
      </c>
      <c r="D33" s="53">
        <f t="shared" si="1"/>
        <v>9294</v>
      </c>
      <c r="E33" s="53">
        <f t="shared" si="2"/>
        <v>11330</v>
      </c>
      <c r="F33" s="53">
        <v>1</v>
      </c>
      <c r="G33" s="53">
        <v>0</v>
      </c>
      <c r="H33" s="53">
        <v>31</v>
      </c>
      <c r="I33" s="53">
        <v>41</v>
      </c>
      <c r="J33" s="53">
        <v>1788</v>
      </c>
      <c r="K33" s="53">
        <v>1629</v>
      </c>
      <c r="L33" s="53">
        <v>3944</v>
      </c>
      <c r="M33" s="53">
        <v>3488</v>
      </c>
      <c r="N33" s="53">
        <v>2297</v>
      </c>
      <c r="O33" s="53">
        <v>2845</v>
      </c>
      <c r="P33" s="53">
        <v>1233</v>
      </c>
      <c r="Q33" s="53">
        <v>3327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8415</v>
      </c>
      <c r="D34" s="53">
        <f t="shared" si="1"/>
        <v>3675</v>
      </c>
      <c r="E34" s="53">
        <f t="shared" si="2"/>
        <v>4740</v>
      </c>
      <c r="F34" s="53">
        <v>1</v>
      </c>
      <c r="G34" s="53">
        <v>0</v>
      </c>
      <c r="H34" s="53">
        <v>18</v>
      </c>
      <c r="I34" s="53">
        <v>17</v>
      </c>
      <c r="J34" s="53">
        <v>721</v>
      </c>
      <c r="K34" s="53">
        <v>682</v>
      </c>
      <c r="L34" s="53">
        <v>1722</v>
      </c>
      <c r="M34" s="53">
        <v>1523</v>
      </c>
      <c r="N34" s="53">
        <v>802</v>
      </c>
      <c r="O34" s="53">
        <v>1107</v>
      </c>
      <c r="P34" s="53">
        <v>411</v>
      </c>
      <c r="Q34" s="53">
        <v>1411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39543</v>
      </c>
      <c r="D35" s="53">
        <f t="shared" si="1"/>
        <v>18170</v>
      </c>
      <c r="E35" s="53">
        <f t="shared" si="2"/>
        <v>21373</v>
      </c>
      <c r="F35" s="53">
        <v>108</v>
      </c>
      <c r="G35" s="53">
        <v>97</v>
      </c>
      <c r="H35" s="53">
        <v>625</v>
      </c>
      <c r="I35" s="53">
        <v>596</v>
      </c>
      <c r="J35" s="53">
        <v>3190</v>
      </c>
      <c r="K35" s="53">
        <v>3016</v>
      </c>
      <c r="L35" s="53">
        <v>6652</v>
      </c>
      <c r="M35" s="53">
        <v>6497</v>
      </c>
      <c r="N35" s="53">
        <v>5090</v>
      </c>
      <c r="O35" s="53">
        <v>5691</v>
      </c>
      <c r="P35" s="53">
        <v>2505</v>
      </c>
      <c r="Q35" s="53">
        <v>5476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2207</v>
      </c>
      <c r="D36" s="53">
        <f t="shared" si="1"/>
        <v>962</v>
      </c>
      <c r="E36" s="53">
        <f t="shared" si="2"/>
        <v>1245</v>
      </c>
      <c r="F36" s="53">
        <v>0</v>
      </c>
      <c r="G36" s="53">
        <v>0</v>
      </c>
      <c r="H36" s="53">
        <v>5</v>
      </c>
      <c r="I36" s="53">
        <v>2</v>
      </c>
      <c r="J36" s="53">
        <v>195</v>
      </c>
      <c r="K36" s="53">
        <v>147</v>
      </c>
      <c r="L36" s="53">
        <v>427</v>
      </c>
      <c r="M36" s="53">
        <v>388</v>
      </c>
      <c r="N36" s="53">
        <v>216</v>
      </c>
      <c r="O36" s="53">
        <v>346</v>
      </c>
      <c r="P36" s="53">
        <v>119</v>
      </c>
      <c r="Q36" s="53">
        <v>362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416</v>
      </c>
      <c r="D37" s="53">
        <f t="shared" si="1"/>
        <v>210</v>
      </c>
      <c r="E37" s="53">
        <f t="shared" si="2"/>
        <v>206</v>
      </c>
      <c r="F37" s="53">
        <v>0</v>
      </c>
      <c r="G37" s="53">
        <v>0</v>
      </c>
      <c r="H37" s="53">
        <v>1</v>
      </c>
      <c r="I37" s="53">
        <v>0</v>
      </c>
      <c r="J37" s="53">
        <v>40</v>
      </c>
      <c r="K37" s="53">
        <v>29</v>
      </c>
      <c r="L37" s="53">
        <v>101</v>
      </c>
      <c r="M37" s="53">
        <v>72</v>
      </c>
      <c r="N37" s="53">
        <v>48</v>
      </c>
      <c r="O37" s="53">
        <v>44</v>
      </c>
      <c r="P37" s="53">
        <v>20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4666</v>
      </c>
      <c r="D38" s="53">
        <f t="shared" si="1"/>
        <v>2179</v>
      </c>
      <c r="E38" s="53">
        <f t="shared" si="2"/>
        <v>2487</v>
      </c>
      <c r="F38" s="53">
        <v>9</v>
      </c>
      <c r="G38" s="53">
        <v>9</v>
      </c>
      <c r="H38" s="53">
        <v>34</v>
      </c>
      <c r="I38" s="53">
        <v>44</v>
      </c>
      <c r="J38" s="53">
        <v>314</v>
      </c>
      <c r="K38" s="53">
        <v>292</v>
      </c>
      <c r="L38" s="53">
        <v>709</v>
      </c>
      <c r="M38" s="53">
        <v>567</v>
      </c>
      <c r="N38" s="53">
        <v>685</v>
      </c>
      <c r="O38" s="53">
        <v>779</v>
      </c>
      <c r="P38" s="53">
        <v>428</v>
      </c>
      <c r="Q38" s="53">
        <v>796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25647</v>
      </c>
      <c r="D39" s="53">
        <f t="shared" si="1"/>
        <v>11319</v>
      </c>
      <c r="E39" s="53">
        <f t="shared" si="2"/>
        <v>14328</v>
      </c>
      <c r="F39" s="53">
        <v>112</v>
      </c>
      <c r="G39" s="53">
        <v>117</v>
      </c>
      <c r="H39" s="53">
        <v>607</v>
      </c>
      <c r="I39" s="53">
        <v>564</v>
      </c>
      <c r="J39" s="53">
        <v>2146</v>
      </c>
      <c r="K39" s="53">
        <v>1951</v>
      </c>
      <c r="L39" s="53">
        <v>4599</v>
      </c>
      <c r="M39" s="53">
        <v>4782</v>
      </c>
      <c r="N39" s="53">
        <v>2565</v>
      </c>
      <c r="O39" s="53">
        <v>3412</v>
      </c>
      <c r="P39" s="53">
        <v>1290</v>
      </c>
      <c r="Q39" s="53">
        <v>3502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16432</v>
      </c>
      <c r="D40" s="53">
        <f t="shared" si="1"/>
        <v>7093</v>
      </c>
      <c r="E40" s="53">
        <f t="shared" si="2"/>
        <v>9339</v>
      </c>
      <c r="F40" s="53">
        <v>105</v>
      </c>
      <c r="G40" s="53">
        <v>94</v>
      </c>
      <c r="H40" s="53">
        <v>465</v>
      </c>
      <c r="I40" s="53">
        <v>453</v>
      </c>
      <c r="J40" s="53">
        <v>1535</v>
      </c>
      <c r="K40" s="53">
        <v>1403</v>
      </c>
      <c r="L40" s="53">
        <v>2695</v>
      </c>
      <c r="M40" s="53">
        <v>3316</v>
      </c>
      <c r="N40" s="53">
        <v>1578</v>
      </c>
      <c r="O40" s="53">
        <v>2100</v>
      </c>
      <c r="P40" s="53">
        <v>715</v>
      </c>
      <c r="Q40" s="53">
        <v>1973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17266</v>
      </c>
      <c r="D41" s="53">
        <f t="shared" si="1"/>
        <v>8138</v>
      </c>
      <c r="E41" s="53">
        <f t="shared" si="2"/>
        <v>9128</v>
      </c>
      <c r="F41" s="53">
        <v>39</v>
      </c>
      <c r="G41" s="53">
        <v>43</v>
      </c>
      <c r="H41" s="53">
        <v>300</v>
      </c>
      <c r="I41" s="53">
        <v>234</v>
      </c>
      <c r="J41" s="53">
        <v>1351</v>
      </c>
      <c r="K41" s="53">
        <v>1277</v>
      </c>
      <c r="L41" s="53">
        <v>3146</v>
      </c>
      <c r="M41" s="53">
        <v>2798</v>
      </c>
      <c r="N41" s="53">
        <v>2251</v>
      </c>
      <c r="O41" s="53">
        <v>2453</v>
      </c>
      <c r="P41" s="53">
        <v>1051</v>
      </c>
      <c r="Q41" s="53">
        <v>2323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8486</v>
      </c>
      <c r="D42" s="53">
        <f t="shared" si="1"/>
        <v>4038</v>
      </c>
      <c r="E42" s="53">
        <f t="shared" si="2"/>
        <v>4448</v>
      </c>
      <c r="F42" s="53">
        <v>20</v>
      </c>
      <c r="G42" s="53">
        <v>21</v>
      </c>
      <c r="H42" s="53">
        <v>107</v>
      </c>
      <c r="I42" s="53">
        <v>120</v>
      </c>
      <c r="J42" s="53">
        <v>701</v>
      </c>
      <c r="K42" s="53">
        <v>651</v>
      </c>
      <c r="L42" s="53">
        <v>1575</v>
      </c>
      <c r="M42" s="53">
        <v>1268</v>
      </c>
      <c r="N42" s="53">
        <v>1134</v>
      </c>
      <c r="O42" s="53">
        <v>1194</v>
      </c>
      <c r="P42" s="53">
        <v>501</v>
      </c>
      <c r="Q42" s="53">
        <v>1194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253106</v>
      </c>
      <c r="D43" s="52">
        <f>SUM(D20:D42)-D21-D23-D26-D37</f>
        <v>115569</v>
      </c>
      <c r="E43" s="52">
        <f>SUM(E20:E42)-E21-E23-E26-E37</f>
        <v>137537</v>
      </c>
      <c r="F43" s="52">
        <f t="shared" ref="F43:Q43" si="4">SUM(F20:F42)-F21-F23-F26-F37</f>
        <v>860</v>
      </c>
      <c r="G43" s="52">
        <f t="shared" si="4"/>
        <v>876</v>
      </c>
      <c r="H43" s="52">
        <f t="shared" si="4"/>
        <v>4333</v>
      </c>
      <c r="I43" s="52">
        <f t="shared" si="4"/>
        <v>4157</v>
      </c>
      <c r="J43" s="52">
        <f t="shared" si="4"/>
        <v>21806</v>
      </c>
      <c r="K43" s="52">
        <f t="shared" si="4"/>
        <v>20416</v>
      </c>
      <c r="L43" s="52">
        <f t="shared" si="4"/>
        <v>44733</v>
      </c>
      <c r="M43" s="52">
        <f t="shared" si="4"/>
        <v>46769</v>
      </c>
      <c r="N43" s="52">
        <f t="shared" si="4"/>
        <v>30834</v>
      </c>
      <c r="O43" s="52">
        <f t="shared" si="4"/>
        <v>35476</v>
      </c>
      <c r="P43" s="52">
        <f t="shared" si="4"/>
        <v>13003</v>
      </c>
      <c r="Q43" s="52">
        <f t="shared" si="4"/>
        <v>29843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1" t="s">
        <v>108</v>
      </c>
      <c r="F45" s="91"/>
      <c r="G45" s="91"/>
      <c r="H45" s="91"/>
      <c r="I45" s="91"/>
    </row>
    <row r="46" spans="1:17" s="35" customFormat="1" ht="13.5" customHeight="1">
      <c r="D46" s="36" t="s">
        <v>44</v>
      </c>
      <c r="E46" s="90" t="s">
        <v>45</v>
      </c>
      <c r="F46" s="90"/>
      <c r="G46" s="90"/>
      <c r="H46" s="90"/>
      <c r="I46" s="90"/>
    </row>
    <row r="47" spans="1:17" s="35" customFormat="1" ht="22.5" customHeight="1">
      <c r="A47" s="12" t="s">
        <v>46</v>
      </c>
    </row>
    <row r="48" spans="1:17" s="35" customFormat="1" ht="21" customHeight="1">
      <c r="A48" s="91" t="s">
        <v>43</v>
      </c>
      <c r="B48" s="91"/>
      <c r="C48" s="91"/>
      <c r="E48" s="91" t="s">
        <v>108</v>
      </c>
      <c r="F48" s="91"/>
      <c r="G48" s="91"/>
      <c r="H48" s="91"/>
      <c r="I48" s="91"/>
    </row>
    <row r="49" spans="1:13" s="36" customFormat="1" ht="12">
      <c r="A49" s="90" t="s">
        <v>47</v>
      </c>
      <c r="B49" s="90"/>
      <c r="C49" s="90"/>
      <c r="D49" s="36" t="s">
        <v>44</v>
      </c>
      <c r="E49" s="90" t="s">
        <v>45</v>
      </c>
      <c r="F49" s="90"/>
      <c r="G49" s="90"/>
      <c r="H49" s="90"/>
      <c r="I49" s="9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2025-05-05T05:24:47Z</dcterms:modified>
</cp:coreProperties>
</file>