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5080" windowHeight="120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<sst xmlns="http://schemas.openxmlformats.org/spreadsheetml/2006/main" count="42" uniqueCount="32">
  <si>
    <t xml:space="preserve">                                                                                                                                                                                                                                   </t>
  </si>
  <si>
    <t>№ п/п</t>
  </si>
  <si>
    <t>Наименование медицинской организации</t>
  </si>
  <si>
    <t>Направлено средств НСЗ ТФОМС в медицинские организации (руб.)</t>
  </si>
  <si>
    <t>Отклонение план - факт руб</t>
  </si>
  <si>
    <t>Врачи</t>
  </si>
  <si>
    <t>Средний медицинский персонал</t>
  </si>
  <si>
    <t>Всего</t>
  </si>
  <si>
    <t>Ср. мед. персонал</t>
  </si>
  <si>
    <t>ГОБУЗ "Кандалакшская ЦРБ"</t>
  </si>
  <si>
    <t>ГОБУЗ "Кольская ЦРБ"</t>
  </si>
  <si>
    <t>ГОБУЗ "Ловозерская ЦРБ"</t>
  </si>
  <si>
    <t>ГОБУЗ "Оленегорская ЦГБ"</t>
  </si>
  <si>
    <t>ГОБУЗ "Печенгская ЦРБ"</t>
  </si>
  <si>
    <t>ГОБУЗ "ЦРБ ЗАТО г.Североморск"</t>
  </si>
  <si>
    <t>ГОБУЗ "МГП № 1"</t>
  </si>
  <si>
    <t>ГОБУЗ "МГП № 2"</t>
  </si>
  <si>
    <t>ГОБУЗ "ДП № 1"</t>
  </si>
  <si>
    <t>ГОБУЗ "ДП № 4"</t>
  </si>
  <si>
    <t>ГОБУЗ "ДП № 5"</t>
  </si>
  <si>
    <t>ГОБУЗ "МОССП"</t>
  </si>
  <si>
    <t xml:space="preserve">ГОБУЗ "МОКБ имени Баяндина" </t>
  </si>
  <si>
    <t xml:space="preserve">ГОБУЗ "МОДКБ" </t>
  </si>
  <si>
    <t>ГОБУЗ "МООД"</t>
  </si>
  <si>
    <t>ФГБУЗ "ЦМСЧ № 120" ФМБА</t>
  </si>
  <si>
    <t>резерв</t>
  </si>
  <si>
    <t>Итого</t>
  </si>
  <si>
    <t xml:space="preserve">Утверждено МЗ МО </t>
  </si>
  <si>
    <t xml:space="preserve">План (руб.) с изменениями </t>
  </si>
  <si>
    <t>ГОАУЗ "Мончегорская ЦРБ"</t>
  </si>
  <si>
    <t>Прирост численности на 01.07.2023г. чел</t>
  </si>
  <si>
    <t xml:space="preserve">              Анализ выполнения  средств нормированного страхового запаса из бюджета территориального фонда обязательного медицинского  медицинской организации на оплату труда врачей и среднего медицинского персонала за 1 полугодие 2023 года.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</si>
</sst>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000000"/>
    <numFmt numFmtId="166" formatCode="#,##0.0"/>
    <numFmt numFmtId="167" formatCode="#,##0.00\ _₽"/>
  </numFmts>
  <fonts count="60">
    <font>
      <sz val="14"/>
      <color theme="1"/>
      <name val="Times New Roman"/>
      <family val="2"/>
    </font>
    <font>
      <sz val="14"/>
      <color indexed="8"/>
      <name val="Times New Roman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Verdana"/>
      <family val="2"/>
    </font>
    <font>
      <b/>
      <sz val="12"/>
      <name val="Calibri"/>
      <family val="2"/>
    </font>
    <font>
      <sz val="12"/>
      <name val="Calibri"/>
      <family val="2"/>
    </font>
    <font>
      <b/>
      <u val="single"/>
      <sz val="12"/>
      <name val="Calibri"/>
      <family val="2"/>
    </font>
    <font>
      <sz val="11"/>
      <name val="Calibri"/>
      <family val="2"/>
    </font>
    <font>
      <sz val="11"/>
      <color indexed="8"/>
      <name val="Times New Roman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7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b/>
      <sz val="12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b/>
      <sz val="12"/>
      <color indexed="10"/>
      <name val="Calibri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7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1"/>
      <color theme="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2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2"/>
      <color theme="1"/>
      <name val="Calibri"/>
      <family val="2"/>
    </font>
    <font>
      <sz val="12"/>
      <color theme="1"/>
      <name val="Calibri"/>
      <family val="2"/>
    </font>
    <font>
      <u val="single"/>
      <sz val="12"/>
      <color theme="10"/>
      <name val="Calibri"/>
      <family val="2"/>
    </font>
    <font>
      <b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4" fillId="0" borderId="0">
      <alignment vertical="top"/>
      <protection/>
    </xf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56">
      <alignment/>
      <protection/>
    </xf>
    <xf numFmtId="4" fontId="6" fillId="0" borderId="0" xfId="62" applyNumberFormat="1" applyFont="1" applyFill="1" applyBorder="1" applyAlignment="1" applyProtection="1">
      <alignment horizontal="center" vertical="center"/>
      <protection locked="0"/>
    </xf>
    <xf numFmtId="1" fontId="6" fillId="0" borderId="0" xfId="62" applyNumberFormat="1" applyFont="1" applyFill="1" applyBorder="1" applyAlignment="1" applyProtection="1">
      <alignment horizontal="left" vertical="center"/>
      <protection locked="0"/>
    </xf>
    <xf numFmtId="0" fontId="54" fillId="0" borderId="0" xfId="56" applyFont="1" applyAlignment="1">
      <alignment/>
      <protection/>
    </xf>
    <xf numFmtId="0" fontId="55" fillId="0" borderId="0" xfId="62" applyFont="1" applyAlignment="1">
      <alignment horizontal="center"/>
      <protection/>
    </xf>
    <xf numFmtId="0" fontId="55" fillId="0" borderId="0" xfId="62" applyFont="1" applyAlignment="1">
      <alignment/>
      <protection/>
    </xf>
    <xf numFmtId="1" fontId="54" fillId="0" borderId="0" xfId="62" applyNumberFormat="1" applyFont="1" applyAlignment="1">
      <alignment/>
      <protection/>
    </xf>
    <xf numFmtId="1" fontId="54" fillId="0" borderId="0" xfId="56" applyNumberFormat="1" applyFont="1" applyAlignment="1">
      <alignment/>
      <protection/>
    </xf>
    <xf numFmtId="0" fontId="56" fillId="0" borderId="0" xfId="62" applyFont="1" applyAlignment="1">
      <alignment horizontal="center"/>
      <protection/>
    </xf>
    <xf numFmtId="0" fontId="57" fillId="0" borderId="0" xfId="62" applyFont="1" applyAlignment="1">
      <alignment/>
      <protection/>
    </xf>
    <xf numFmtId="0" fontId="8" fillId="0" borderId="0" xfId="44" applyFont="1" applyFill="1" applyBorder="1" applyAlignment="1" applyProtection="1">
      <alignment horizontal="center"/>
      <protection/>
    </xf>
    <xf numFmtId="0" fontId="58" fillId="0" borderId="0" xfId="44" applyFont="1" applyFill="1" applyBorder="1" applyAlignment="1" applyProtection="1">
      <alignment horizontal="center"/>
      <protection/>
    </xf>
    <xf numFmtId="0" fontId="7" fillId="0" borderId="0" xfId="56" applyFont="1" applyAlignment="1">
      <alignment horizontal="center"/>
      <protection/>
    </xf>
    <xf numFmtId="0" fontId="7" fillId="0" borderId="0" xfId="56" applyFont="1">
      <alignment/>
      <protection/>
    </xf>
    <xf numFmtId="1" fontId="7" fillId="0" borderId="0" xfId="56" applyNumberFormat="1" applyFont="1">
      <alignment/>
      <protection/>
    </xf>
    <xf numFmtId="0" fontId="7" fillId="0" borderId="0" xfId="57" applyFont="1" applyFill="1" applyBorder="1" applyAlignment="1" applyProtection="1">
      <alignment horizontal="center" vertical="center"/>
      <protection/>
    </xf>
    <xf numFmtId="0" fontId="6" fillId="0" borderId="0" xfId="56" applyFont="1" applyFill="1" applyBorder="1" applyAlignment="1">
      <alignment horizontal="center"/>
      <protection/>
    </xf>
    <xf numFmtId="0" fontId="7" fillId="0" borderId="0" xfId="56" applyFont="1" applyFill="1" applyBorder="1">
      <alignment/>
      <protection/>
    </xf>
    <xf numFmtId="0" fontId="6" fillId="0" borderId="0" xfId="57" applyFont="1" applyFill="1" applyProtection="1">
      <alignment/>
      <protection/>
    </xf>
    <xf numFmtId="0" fontId="57" fillId="0" borderId="0" xfId="56" applyFont="1" applyFill="1" applyBorder="1" applyAlignment="1">
      <alignment horizontal="center" wrapText="1"/>
      <protection/>
    </xf>
    <xf numFmtId="0" fontId="6" fillId="0" borderId="0" xfId="57" applyFont="1" applyFill="1" applyBorder="1" applyProtection="1">
      <alignment/>
      <protection/>
    </xf>
    <xf numFmtId="1" fontId="6" fillId="0" borderId="0" xfId="57" applyNumberFormat="1" applyFont="1" applyFill="1" applyBorder="1" applyProtection="1">
      <alignment/>
      <protection/>
    </xf>
    <xf numFmtId="0" fontId="7" fillId="0" borderId="0" xfId="57" applyFont="1" applyFill="1" applyBorder="1" applyAlignment="1" applyProtection="1">
      <alignment wrapText="1"/>
      <protection/>
    </xf>
    <xf numFmtId="0" fontId="7" fillId="0" borderId="0" xfId="57" applyFont="1" applyFill="1" applyBorder="1" applyProtection="1">
      <alignment/>
      <protection/>
    </xf>
    <xf numFmtId="1" fontId="7" fillId="0" borderId="0" xfId="57" applyNumberFormat="1" applyFont="1" applyFill="1" applyAlignment="1" applyProtection="1">
      <alignment vertical="center"/>
      <protection/>
    </xf>
    <xf numFmtId="0" fontId="7" fillId="0" borderId="0" xfId="57" applyFont="1" applyFill="1" applyBorder="1" applyAlignment="1" applyProtection="1">
      <alignment horizontal="center"/>
      <protection/>
    </xf>
    <xf numFmtId="0" fontId="48" fillId="0" borderId="10" xfId="56" applyFont="1" applyBorder="1" applyAlignment="1">
      <alignment horizontal="center" wrapText="1"/>
      <protection/>
    </xf>
    <xf numFmtId="1" fontId="59" fillId="0" borderId="0" xfId="57" applyNumberFormat="1" applyFont="1" applyFill="1" applyBorder="1" applyProtection="1">
      <alignment/>
      <protection/>
    </xf>
    <xf numFmtId="0" fontId="48" fillId="0" borderId="10" xfId="56" applyFont="1" applyBorder="1" applyAlignment="1">
      <alignment horizontal="center" wrapText="1"/>
      <protection/>
    </xf>
    <xf numFmtId="1" fontId="48" fillId="4" borderId="10" xfId="56" applyNumberFormat="1" applyFont="1" applyFill="1" applyBorder="1" applyAlignment="1">
      <alignment horizontal="center" vertical="center" wrapText="1"/>
      <protection/>
    </xf>
    <xf numFmtId="0" fontId="48" fillId="4" borderId="10" xfId="56" applyFont="1" applyFill="1" applyBorder="1" applyAlignment="1">
      <alignment horizontal="center" vertical="center" wrapText="1"/>
      <protection/>
    </xf>
    <xf numFmtId="1" fontId="57" fillId="0" borderId="0" xfId="56" applyNumberFormat="1" applyFont="1" applyFill="1" applyAlignment="1">
      <alignment/>
      <protection/>
    </xf>
    <xf numFmtId="0" fontId="48" fillId="4" borderId="10" xfId="56" applyFont="1" applyFill="1" applyBorder="1" applyAlignment="1">
      <alignment horizontal="center" vertical="center" wrapText="1"/>
      <protection/>
    </xf>
    <xf numFmtId="0" fontId="11" fillId="0" borderId="11" xfId="65" applyNumberFormat="1" applyFont="1" applyFill="1" applyBorder="1" applyAlignment="1">
      <alignment horizontal="left" vertical="center" wrapText="1"/>
      <protection/>
    </xf>
    <xf numFmtId="0" fontId="11" fillId="0" borderId="10" xfId="56" applyFont="1" applyFill="1" applyBorder="1" applyAlignment="1">
      <alignment horizontal="center" vertical="center" wrapText="1"/>
      <protection/>
    </xf>
    <xf numFmtId="0" fontId="0" fillId="0" borderId="10" xfId="56" applyFont="1" applyFill="1" applyBorder="1" applyAlignment="1">
      <alignment vertical="center" wrapText="1"/>
      <protection/>
    </xf>
    <xf numFmtId="167" fontId="0" fillId="0" borderId="12" xfId="56" applyNumberFormat="1" applyFont="1" applyFill="1" applyBorder="1" applyAlignment="1">
      <alignment vertical="center"/>
      <protection/>
    </xf>
    <xf numFmtId="4" fontId="11" fillId="0" borderId="10" xfId="56" applyNumberFormat="1" applyFont="1" applyFill="1" applyBorder="1">
      <alignment/>
      <protection/>
    </xf>
    <xf numFmtId="0" fontId="0" fillId="0" borderId="10" xfId="56" applyFont="1" applyFill="1" applyBorder="1" applyAlignment="1">
      <alignment horizontal="center" wrapText="1"/>
      <protection/>
    </xf>
    <xf numFmtId="0" fontId="44" fillId="0" borderId="10" xfId="56" applyFont="1" applyFill="1" applyBorder="1" applyAlignment="1">
      <alignment vertical="center" wrapText="1"/>
      <protection/>
    </xf>
    <xf numFmtId="4" fontId="12" fillId="0" borderId="10" xfId="44" applyNumberFormat="1" applyFont="1" applyFill="1" applyBorder="1" applyAlignment="1" applyProtection="1">
      <alignment vertical="center"/>
      <protection/>
    </xf>
    <xf numFmtId="1" fontId="11" fillId="0" borderId="12" xfId="56" applyNumberFormat="1" applyFont="1" applyFill="1" applyBorder="1" applyAlignment="1">
      <alignment horizontal="center" vertical="top"/>
      <protection/>
    </xf>
    <xf numFmtId="1" fontId="12" fillId="0" borderId="10" xfId="44" applyNumberFormat="1" applyFont="1" applyFill="1" applyBorder="1" applyAlignment="1" applyProtection="1">
      <alignment horizontal="center" vertical="center"/>
      <protection/>
    </xf>
    <xf numFmtId="0" fontId="48" fillId="4" borderId="10" xfId="56" applyFont="1" applyFill="1" applyBorder="1" applyAlignment="1">
      <alignment horizontal="center" vertical="center" wrapText="1"/>
      <protection/>
    </xf>
    <xf numFmtId="0" fontId="9" fillId="4" borderId="10" xfId="56" applyFont="1" applyFill="1" applyBorder="1" applyAlignment="1">
      <alignment horizontal="center" vertical="center" wrapText="1"/>
      <protection/>
    </xf>
    <xf numFmtId="0" fontId="48" fillId="4" borderId="13" xfId="56" applyFont="1" applyFill="1" applyBorder="1" applyAlignment="1">
      <alignment horizontal="center" vertical="center" wrapText="1"/>
      <protection/>
    </xf>
    <xf numFmtId="0" fontId="9" fillId="4" borderId="14" xfId="56" applyFont="1" applyFill="1" applyBorder="1" applyAlignment="1">
      <alignment horizontal="center" wrapText="1"/>
      <protection/>
    </xf>
    <xf numFmtId="0" fontId="9" fillId="4" borderId="12" xfId="56" applyFont="1" applyFill="1" applyBorder="1" applyAlignment="1">
      <alignment horizontal="center" wrapText="1"/>
      <protection/>
    </xf>
    <xf numFmtId="0" fontId="48" fillId="4" borderId="15" xfId="56" applyFont="1" applyFill="1" applyBorder="1" applyAlignment="1">
      <alignment horizontal="center" vertical="center" wrapText="1"/>
      <protection/>
    </xf>
    <xf numFmtId="0" fontId="9" fillId="4" borderId="16" xfId="56" applyFont="1" applyFill="1" applyBorder="1" applyAlignment="1">
      <alignment wrapText="1"/>
      <protection/>
    </xf>
    <xf numFmtId="0" fontId="9" fillId="4" borderId="17" xfId="56" applyFont="1" applyFill="1" applyBorder="1" applyAlignment="1">
      <alignment wrapText="1"/>
      <protection/>
    </xf>
    <xf numFmtId="0" fontId="9" fillId="4" borderId="18" xfId="56" applyFont="1" applyFill="1" applyBorder="1" applyAlignment="1">
      <alignment wrapText="1"/>
      <protection/>
    </xf>
    <xf numFmtId="0" fontId="9" fillId="4" borderId="0" xfId="56" applyFont="1" applyFill="1" applyBorder="1" applyAlignment="1">
      <alignment wrapText="1"/>
      <protection/>
    </xf>
    <xf numFmtId="0" fontId="9" fillId="4" borderId="19" xfId="56" applyFont="1" applyFill="1" applyBorder="1" applyAlignment="1">
      <alignment wrapText="1"/>
      <protection/>
    </xf>
    <xf numFmtId="0" fontId="9" fillId="4" borderId="20" xfId="56" applyFont="1" applyFill="1" applyBorder="1" applyAlignment="1">
      <alignment wrapText="1"/>
      <protection/>
    </xf>
    <xf numFmtId="0" fontId="9" fillId="4" borderId="21" xfId="56" applyFont="1" applyFill="1" applyBorder="1" applyAlignment="1">
      <alignment wrapText="1"/>
      <protection/>
    </xf>
    <xf numFmtId="0" fontId="9" fillId="4" borderId="22" xfId="56" applyFont="1" applyFill="1" applyBorder="1" applyAlignment="1">
      <alignment wrapText="1"/>
      <protection/>
    </xf>
    <xf numFmtId="0" fontId="54" fillId="0" borderId="0" xfId="56" applyFont="1" applyAlignment="1">
      <alignment horizontal="left" wrapText="1"/>
      <protection/>
    </xf>
    <xf numFmtId="1" fontId="48" fillId="4" borderId="15" xfId="56" applyNumberFormat="1" applyFont="1" applyFill="1" applyBorder="1" applyAlignment="1">
      <alignment horizontal="center" vertical="center" wrapText="1"/>
      <protection/>
    </xf>
    <xf numFmtId="1" fontId="9" fillId="4" borderId="17" xfId="56" applyNumberFormat="1" applyFont="1" applyFill="1" applyBorder="1" applyAlignment="1">
      <alignment wrapText="1"/>
      <protection/>
    </xf>
    <xf numFmtId="1" fontId="9" fillId="4" borderId="18" xfId="56" applyNumberFormat="1" applyFont="1" applyFill="1" applyBorder="1" applyAlignment="1">
      <alignment wrapText="1"/>
      <protection/>
    </xf>
    <xf numFmtId="1" fontId="9" fillId="4" borderId="19" xfId="56" applyNumberFormat="1" applyFont="1" applyFill="1" applyBorder="1" applyAlignment="1">
      <alignment wrapText="1"/>
      <protection/>
    </xf>
    <xf numFmtId="1" fontId="54" fillId="0" borderId="0" xfId="56" applyNumberFormat="1" applyFont="1" applyAlignment="1">
      <alignment horizontal="center" wrapText="1"/>
      <protection/>
    </xf>
    <xf numFmtId="0" fontId="7" fillId="0" borderId="0" xfId="56" applyFont="1" applyAlignment="1">
      <alignment horizontal="center" wrapText="1"/>
      <protection/>
    </xf>
    <xf numFmtId="1" fontId="11" fillId="0" borderId="12" xfId="56" applyNumberFormat="1" applyFont="1" applyFill="1" applyBorder="1" applyAlignment="1">
      <alignment horizontal="center" vertical="center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ICD1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1" xfId="56"/>
    <cellStyle name="Обычный 2" xfId="57"/>
    <cellStyle name="Обычный 3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Обычный_Приложение 6 к Порядку 2014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Comma" xfId="73"/>
    <cellStyle name="Comma [0]" xfId="74"/>
    <cellStyle name="Финансовый 2" xfId="75"/>
    <cellStyle name="Финансовый 3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2"/>
  <sheetViews>
    <sheetView tabSelected="1" zoomScalePageLayoutView="0" workbookViewId="0" topLeftCell="A1">
      <selection activeCell="H34" sqref="H34"/>
    </sheetView>
  </sheetViews>
  <sheetFormatPr defaultColWidth="8.88671875" defaultRowHeight="21" customHeight="1"/>
  <cols>
    <col min="2" max="2" width="28.77734375" style="0" customWidth="1"/>
    <col min="3" max="3" width="9.10546875" style="0" customWidth="1"/>
    <col min="4" max="4" width="10.88671875" style="0" customWidth="1"/>
    <col min="5" max="5" width="14.21484375" style="0" customWidth="1"/>
    <col min="6" max="6" width="13.5546875" style="0" customWidth="1"/>
    <col min="7" max="7" width="15.99609375" style="0" customWidth="1"/>
    <col min="8" max="8" width="9.10546875" style="0" customWidth="1"/>
    <col min="9" max="9" width="10.88671875" style="0" customWidth="1"/>
    <col min="10" max="10" width="13.99609375" style="0" customWidth="1"/>
    <col min="11" max="11" width="14.88671875" style="0" customWidth="1"/>
    <col min="12" max="12" width="14.4453125" style="0" customWidth="1"/>
    <col min="13" max="13" width="13.77734375" style="0" customWidth="1"/>
    <col min="14" max="14" width="15.5546875" style="0" customWidth="1"/>
    <col min="15" max="15" width="13.5546875" style="0" customWidth="1"/>
  </cols>
  <sheetData>
    <row r="1" spans="1:15" ht="21" customHeight="1">
      <c r="A1" s="13"/>
      <c r="B1" s="14"/>
      <c r="C1" s="15"/>
      <c r="D1" s="15"/>
      <c r="E1" s="16"/>
      <c r="F1" s="16"/>
      <c r="G1" s="16"/>
      <c r="H1" s="15"/>
      <c r="I1" s="15"/>
      <c r="J1" s="16"/>
      <c r="K1" s="16"/>
      <c r="L1" s="16"/>
      <c r="M1" s="16"/>
      <c r="N1" s="16"/>
      <c r="O1" s="16"/>
    </row>
    <row r="2" spans="1:15" ht="22.5" customHeight="1">
      <c r="A2" s="2"/>
      <c r="B2" s="2"/>
      <c r="C2" s="3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ht="37.5" customHeight="1">
      <c r="A3" s="17"/>
      <c r="B3" s="63" t="s">
        <v>31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5" ht="21" customHeight="1">
      <c r="A4" s="5" t="s">
        <v>0</v>
      </c>
      <c r="B4" s="6" t="s">
        <v>0</v>
      </c>
      <c r="C4" s="7"/>
      <c r="D4" s="8"/>
      <c r="E4" s="4"/>
      <c r="F4" s="4"/>
      <c r="G4" s="4"/>
      <c r="H4" s="7"/>
      <c r="I4" s="8"/>
      <c r="J4" s="4"/>
      <c r="K4" s="4"/>
      <c r="L4" s="4"/>
      <c r="M4" s="4"/>
      <c r="N4" s="4"/>
      <c r="O4" s="4"/>
    </row>
    <row r="5" spans="1:15" ht="21" customHeight="1">
      <c r="A5" s="9"/>
      <c r="B5" s="10"/>
      <c r="C5" s="32"/>
      <c r="D5" s="32"/>
      <c r="E5" s="18"/>
      <c r="F5" s="18"/>
      <c r="G5" s="18"/>
      <c r="H5" s="32"/>
      <c r="I5" s="32"/>
      <c r="J5" s="18"/>
      <c r="K5" s="18"/>
      <c r="L5" s="18"/>
      <c r="M5" s="18"/>
      <c r="N5" s="18"/>
      <c r="O5" s="18"/>
    </row>
    <row r="6" spans="1:15" ht="21" customHeight="1">
      <c r="A6" s="44" t="s">
        <v>1</v>
      </c>
      <c r="B6" s="46" t="s">
        <v>2</v>
      </c>
      <c r="C6" s="59" t="s">
        <v>27</v>
      </c>
      <c r="D6" s="60"/>
      <c r="E6" s="49" t="s">
        <v>28</v>
      </c>
      <c r="F6" s="50"/>
      <c r="G6" s="51"/>
      <c r="H6" s="59" t="s">
        <v>30</v>
      </c>
      <c r="I6" s="60"/>
      <c r="J6" s="49" t="s">
        <v>3</v>
      </c>
      <c r="K6" s="50"/>
      <c r="L6" s="51"/>
      <c r="M6" s="49" t="s">
        <v>4</v>
      </c>
      <c r="N6" s="50"/>
      <c r="O6" s="51"/>
    </row>
    <row r="7" spans="1:15" ht="21" customHeight="1">
      <c r="A7" s="45"/>
      <c r="B7" s="47"/>
      <c r="C7" s="61"/>
      <c r="D7" s="62"/>
      <c r="E7" s="52"/>
      <c r="F7" s="53"/>
      <c r="G7" s="54"/>
      <c r="H7" s="61"/>
      <c r="I7" s="62"/>
      <c r="J7" s="52"/>
      <c r="K7" s="53"/>
      <c r="L7" s="54"/>
      <c r="M7" s="52"/>
      <c r="N7" s="53"/>
      <c r="O7" s="54"/>
    </row>
    <row r="8" spans="1:15" ht="21" customHeight="1">
      <c r="A8" s="45"/>
      <c r="B8" s="47"/>
      <c r="C8" s="61"/>
      <c r="D8" s="62"/>
      <c r="E8" s="52"/>
      <c r="F8" s="53"/>
      <c r="G8" s="54"/>
      <c r="H8" s="61"/>
      <c r="I8" s="62"/>
      <c r="J8" s="52"/>
      <c r="K8" s="53"/>
      <c r="L8" s="54"/>
      <c r="M8" s="52"/>
      <c r="N8" s="53"/>
      <c r="O8" s="54"/>
    </row>
    <row r="9" spans="1:15" ht="21" customHeight="1">
      <c r="A9" s="45"/>
      <c r="B9" s="47"/>
      <c r="C9" s="61"/>
      <c r="D9" s="62"/>
      <c r="E9" s="55"/>
      <c r="F9" s="56"/>
      <c r="G9" s="57"/>
      <c r="H9" s="61"/>
      <c r="I9" s="62"/>
      <c r="J9" s="55"/>
      <c r="K9" s="56"/>
      <c r="L9" s="57"/>
      <c r="M9" s="55"/>
      <c r="N9" s="56"/>
      <c r="O9" s="57"/>
    </row>
    <row r="10" spans="1:15" ht="55.5" customHeight="1">
      <c r="A10" s="45"/>
      <c r="B10" s="48"/>
      <c r="C10" s="30" t="s">
        <v>5</v>
      </c>
      <c r="D10" s="31" t="s">
        <v>6</v>
      </c>
      <c r="E10" s="31" t="s">
        <v>5</v>
      </c>
      <c r="F10" s="31" t="s">
        <v>6</v>
      </c>
      <c r="G10" s="31" t="s">
        <v>7</v>
      </c>
      <c r="H10" s="30" t="s">
        <v>5</v>
      </c>
      <c r="I10" s="33" t="s">
        <v>6</v>
      </c>
      <c r="J10" s="31" t="s">
        <v>5</v>
      </c>
      <c r="K10" s="31" t="s">
        <v>8</v>
      </c>
      <c r="L10" s="31" t="s">
        <v>7</v>
      </c>
      <c r="M10" s="31" t="s">
        <v>5</v>
      </c>
      <c r="N10" s="31" t="s">
        <v>8</v>
      </c>
      <c r="O10" s="31" t="s">
        <v>7</v>
      </c>
    </row>
    <row r="11" spans="1:15" ht="21" customHeight="1">
      <c r="A11" s="27">
        <v>1</v>
      </c>
      <c r="B11" s="29">
        <v>2</v>
      </c>
      <c r="C11" s="29">
        <v>3</v>
      </c>
      <c r="D11" s="29">
        <v>4</v>
      </c>
      <c r="E11" s="29">
        <v>5</v>
      </c>
      <c r="F11" s="29">
        <v>6</v>
      </c>
      <c r="G11" s="29">
        <v>7</v>
      </c>
      <c r="H11" s="29">
        <v>3</v>
      </c>
      <c r="I11" s="29">
        <v>4</v>
      </c>
      <c r="J11" s="29">
        <v>8</v>
      </c>
      <c r="K11" s="29">
        <v>9</v>
      </c>
      <c r="L11" s="29">
        <v>10</v>
      </c>
      <c r="M11" s="29">
        <v>11</v>
      </c>
      <c r="N11" s="29">
        <v>12</v>
      </c>
      <c r="O11" s="29">
        <v>13</v>
      </c>
    </row>
    <row r="12" spans="1:15" ht="21" customHeight="1">
      <c r="A12" s="35">
        <v>1</v>
      </c>
      <c r="B12" s="36" t="s">
        <v>9</v>
      </c>
      <c r="C12" s="42">
        <v>14</v>
      </c>
      <c r="D12" s="42">
        <v>4</v>
      </c>
      <c r="E12" s="37">
        <v>3967310.14</v>
      </c>
      <c r="F12" s="37">
        <v>200058.04</v>
      </c>
      <c r="G12" s="37">
        <f>SUM(E12+F12)</f>
        <v>4167368.18</v>
      </c>
      <c r="H12" s="42">
        <v>14</v>
      </c>
      <c r="I12" s="42">
        <v>-3</v>
      </c>
      <c r="J12" s="38">
        <v>3912363.64</v>
      </c>
      <c r="K12" s="38">
        <v>200058.04</v>
      </c>
      <c r="L12" s="38">
        <f>SUM(J12+K12)</f>
        <v>4112421.68</v>
      </c>
      <c r="M12" s="38">
        <f>SUM(E12-J12)</f>
        <v>54946.5</v>
      </c>
      <c r="N12" s="38">
        <f>SUM(F12-K12)</f>
        <v>0</v>
      </c>
      <c r="O12" s="38">
        <f>SUM(M12+N12)</f>
        <v>54946.5</v>
      </c>
    </row>
    <row r="13" spans="1:15" ht="21" customHeight="1">
      <c r="A13" s="35">
        <v>2</v>
      </c>
      <c r="B13" s="36" t="s">
        <v>10</v>
      </c>
      <c r="C13" s="42">
        <v>8</v>
      </c>
      <c r="D13" s="42">
        <v>2</v>
      </c>
      <c r="E13" s="37">
        <v>3380348.27</v>
      </c>
      <c r="F13" s="37">
        <v>363299.38</v>
      </c>
      <c r="G13" s="37">
        <f aca="true" t="shared" si="0" ref="G13:G28">SUM(E13+F13)</f>
        <v>3743647.65</v>
      </c>
      <c r="H13" s="42">
        <v>8</v>
      </c>
      <c r="I13" s="42">
        <v>-6</v>
      </c>
      <c r="J13" s="38">
        <v>3380348.27</v>
      </c>
      <c r="K13" s="38">
        <v>363299.38</v>
      </c>
      <c r="L13" s="38">
        <f aca="true" t="shared" si="1" ref="L13:L28">SUM(J13+K13)</f>
        <v>3743647.65</v>
      </c>
      <c r="M13" s="38">
        <f aca="true" t="shared" si="2" ref="M13:M28">SUM(E13-J13)</f>
        <v>0</v>
      </c>
      <c r="N13" s="38">
        <f aca="true" t="shared" si="3" ref="N13:N28">SUM(F13-K13)</f>
        <v>0</v>
      </c>
      <c r="O13" s="38">
        <f aca="true" t="shared" si="4" ref="O13:O29">SUM(M13+N13)</f>
        <v>0</v>
      </c>
    </row>
    <row r="14" spans="1:15" ht="21" customHeight="1">
      <c r="A14" s="35">
        <v>3</v>
      </c>
      <c r="B14" s="36" t="s">
        <v>11</v>
      </c>
      <c r="C14" s="42">
        <v>2</v>
      </c>
      <c r="D14" s="42">
        <v>2</v>
      </c>
      <c r="E14" s="37">
        <v>229961.11</v>
      </c>
      <c r="F14" s="37">
        <v>133682.54</v>
      </c>
      <c r="G14" s="37">
        <f t="shared" si="0"/>
        <v>363643.65</v>
      </c>
      <c r="H14" s="42">
        <v>1</v>
      </c>
      <c r="I14" s="42">
        <v>0</v>
      </c>
      <c r="J14" s="38">
        <v>229961.11</v>
      </c>
      <c r="K14" s="38">
        <v>133682.54</v>
      </c>
      <c r="L14" s="38">
        <f t="shared" si="1"/>
        <v>363643.65</v>
      </c>
      <c r="M14" s="38">
        <f t="shared" si="2"/>
        <v>0</v>
      </c>
      <c r="N14" s="38">
        <f t="shared" si="3"/>
        <v>0</v>
      </c>
      <c r="O14" s="38">
        <f t="shared" si="4"/>
        <v>0</v>
      </c>
    </row>
    <row r="15" spans="1:15" ht="21" customHeight="1">
      <c r="A15" s="35">
        <v>4</v>
      </c>
      <c r="B15" s="36" t="s">
        <v>12</v>
      </c>
      <c r="C15" s="42">
        <v>2</v>
      </c>
      <c r="D15" s="42">
        <v>2</v>
      </c>
      <c r="E15" s="37">
        <v>308107.44</v>
      </c>
      <c r="F15" s="37">
        <v>0</v>
      </c>
      <c r="G15" s="37">
        <f t="shared" si="0"/>
        <v>308107.44</v>
      </c>
      <c r="H15" s="42">
        <v>1</v>
      </c>
      <c r="I15" s="42">
        <v>-12</v>
      </c>
      <c r="J15" s="38">
        <v>308107.44</v>
      </c>
      <c r="K15" s="38"/>
      <c r="L15" s="38">
        <f t="shared" si="1"/>
        <v>308107.44</v>
      </c>
      <c r="M15" s="38">
        <f t="shared" si="2"/>
        <v>0</v>
      </c>
      <c r="N15" s="38">
        <f t="shared" si="3"/>
        <v>0</v>
      </c>
      <c r="O15" s="38">
        <f t="shared" si="4"/>
        <v>0</v>
      </c>
    </row>
    <row r="16" spans="1:90" ht="21" customHeight="1">
      <c r="A16" s="35">
        <v>5</v>
      </c>
      <c r="B16" s="36" t="s">
        <v>13</v>
      </c>
      <c r="C16" s="42">
        <v>3</v>
      </c>
      <c r="D16" s="42">
        <v>1</v>
      </c>
      <c r="E16" s="37">
        <v>312547.39</v>
      </c>
      <c r="F16" s="37">
        <v>0</v>
      </c>
      <c r="G16" s="37">
        <f t="shared" si="0"/>
        <v>312547.39</v>
      </c>
      <c r="H16" s="42">
        <v>3</v>
      </c>
      <c r="I16" s="42">
        <v>-4</v>
      </c>
      <c r="J16" s="38">
        <v>312547.39</v>
      </c>
      <c r="K16" s="38"/>
      <c r="L16" s="38">
        <f t="shared" si="1"/>
        <v>312547.39</v>
      </c>
      <c r="M16" s="38">
        <f t="shared" si="2"/>
        <v>0</v>
      </c>
      <c r="N16" s="38">
        <f t="shared" si="3"/>
        <v>0</v>
      </c>
      <c r="O16" s="38">
        <f t="shared" si="4"/>
        <v>0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</row>
    <row r="17" spans="1:90" ht="21" customHeight="1">
      <c r="A17" s="35">
        <v>6</v>
      </c>
      <c r="B17" s="36" t="s">
        <v>29</v>
      </c>
      <c r="C17" s="42">
        <v>7</v>
      </c>
      <c r="D17" s="42">
        <v>3</v>
      </c>
      <c r="E17" s="37">
        <v>1473266.51</v>
      </c>
      <c r="F17" s="37">
        <v>374489</v>
      </c>
      <c r="G17" s="37">
        <f>SUM(E17+F17)</f>
        <v>1847755.51</v>
      </c>
      <c r="H17" s="42">
        <v>5</v>
      </c>
      <c r="I17" s="42">
        <v>2</v>
      </c>
      <c r="J17" s="38">
        <v>1473266.51</v>
      </c>
      <c r="K17" s="38">
        <v>374489</v>
      </c>
      <c r="L17" s="38">
        <f>SUM(J17+K17)</f>
        <v>1847755.51</v>
      </c>
      <c r="M17" s="38">
        <f>SUM(E17-J17)</f>
        <v>0</v>
      </c>
      <c r="N17" s="38">
        <f>SUM(F17-K17)</f>
        <v>0</v>
      </c>
      <c r="O17" s="38">
        <f>SUM(M17+N17)</f>
        <v>0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</row>
    <row r="18" spans="1:90" ht="42" customHeight="1">
      <c r="A18" s="35">
        <v>7</v>
      </c>
      <c r="B18" s="36" t="s">
        <v>14</v>
      </c>
      <c r="C18" s="42">
        <v>2</v>
      </c>
      <c r="D18" s="42">
        <v>6</v>
      </c>
      <c r="E18" s="37">
        <v>0</v>
      </c>
      <c r="F18" s="37">
        <v>809809.26</v>
      </c>
      <c r="G18" s="37">
        <f t="shared" si="0"/>
        <v>809809.26</v>
      </c>
      <c r="H18" s="65">
        <v>-1</v>
      </c>
      <c r="I18" s="65">
        <v>-2</v>
      </c>
      <c r="J18" s="38"/>
      <c r="K18" s="38">
        <v>809809.26</v>
      </c>
      <c r="L18" s="38">
        <f t="shared" si="1"/>
        <v>809809.26</v>
      </c>
      <c r="M18" s="38">
        <f t="shared" si="2"/>
        <v>0</v>
      </c>
      <c r="N18" s="38">
        <f t="shared" si="3"/>
        <v>0</v>
      </c>
      <c r="O18" s="38">
        <f t="shared" si="4"/>
        <v>0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</row>
    <row r="19" spans="1:90" ht="21" customHeight="1">
      <c r="A19" s="35">
        <v>8</v>
      </c>
      <c r="B19" s="36" t="s">
        <v>15</v>
      </c>
      <c r="C19" s="42">
        <v>5</v>
      </c>
      <c r="D19" s="42">
        <v>11</v>
      </c>
      <c r="E19" s="37">
        <v>1473454.67</v>
      </c>
      <c r="F19" s="37">
        <v>3220157.84</v>
      </c>
      <c r="G19" s="37">
        <f t="shared" si="0"/>
        <v>4693612.51</v>
      </c>
      <c r="H19" s="42">
        <v>1</v>
      </c>
      <c r="I19" s="42">
        <v>8</v>
      </c>
      <c r="J19" s="38">
        <v>1473454.67</v>
      </c>
      <c r="K19" s="38">
        <v>3220157.84</v>
      </c>
      <c r="L19" s="38">
        <f t="shared" si="1"/>
        <v>4693612.51</v>
      </c>
      <c r="M19" s="38">
        <f t="shared" si="2"/>
        <v>0</v>
      </c>
      <c r="N19" s="38">
        <f t="shared" si="3"/>
        <v>0</v>
      </c>
      <c r="O19" s="38">
        <f t="shared" si="4"/>
        <v>0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</row>
    <row r="20" spans="1:90" ht="21" customHeight="1">
      <c r="A20" s="35">
        <v>9</v>
      </c>
      <c r="B20" s="36" t="s">
        <v>16</v>
      </c>
      <c r="C20" s="42">
        <v>2</v>
      </c>
      <c r="D20" s="42">
        <v>2</v>
      </c>
      <c r="E20" s="37">
        <v>782878.92</v>
      </c>
      <c r="F20" s="37">
        <v>0</v>
      </c>
      <c r="G20" s="37">
        <f t="shared" si="0"/>
        <v>782878.92</v>
      </c>
      <c r="H20" s="42">
        <v>2</v>
      </c>
      <c r="I20" s="42">
        <v>-6</v>
      </c>
      <c r="J20" s="38">
        <v>782878.92</v>
      </c>
      <c r="K20" s="38"/>
      <c r="L20" s="38">
        <f t="shared" si="1"/>
        <v>782878.92</v>
      </c>
      <c r="M20" s="38">
        <f t="shared" si="2"/>
        <v>0</v>
      </c>
      <c r="N20" s="38">
        <f t="shared" si="3"/>
        <v>0</v>
      </c>
      <c r="O20" s="38">
        <f t="shared" si="4"/>
        <v>0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</row>
    <row r="21" spans="1:90" ht="21" customHeight="1">
      <c r="A21" s="35">
        <v>10</v>
      </c>
      <c r="B21" s="36" t="s">
        <v>17</v>
      </c>
      <c r="C21" s="42">
        <v>2</v>
      </c>
      <c r="D21" s="42">
        <v>2</v>
      </c>
      <c r="E21" s="37">
        <v>0</v>
      </c>
      <c r="F21" s="37">
        <v>66618.33</v>
      </c>
      <c r="G21" s="37">
        <f t="shared" si="0"/>
        <v>66618.33</v>
      </c>
      <c r="H21" s="42">
        <v>-3</v>
      </c>
      <c r="I21" s="42">
        <v>1</v>
      </c>
      <c r="J21" s="38"/>
      <c r="K21" s="38">
        <v>66618.33</v>
      </c>
      <c r="L21" s="38">
        <f t="shared" si="1"/>
        <v>66618.33</v>
      </c>
      <c r="M21" s="38">
        <f t="shared" si="2"/>
        <v>0</v>
      </c>
      <c r="N21" s="38">
        <f t="shared" si="3"/>
        <v>0</v>
      </c>
      <c r="O21" s="38">
        <f t="shared" si="4"/>
        <v>0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</row>
    <row r="22" spans="1:90" ht="21" customHeight="1">
      <c r="A22" s="35">
        <v>11</v>
      </c>
      <c r="B22" s="36" t="s">
        <v>18</v>
      </c>
      <c r="C22" s="42">
        <v>2</v>
      </c>
      <c r="D22" s="42">
        <v>2</v>
      </c>
      <c r="E22" s="37">
        <v>504068.74</v>
      </c>
      <c r="F22" s="37">
        <v>85312.68</v>
      </c>
      <c r="G22" s="37">
        <f t="shared" si="0"/>
        <v>589381.4199999999</v>
      </c>
      <c r="H22" s="42">
        <v>2</v>
      </c>
      <c r="I22" s="42">
        <v>0</v>
      </c>
      <c r="J22" s="38">
        <v>504068.74</v>
      </c>
      <c r="K22" s="38">
        <v>85312.68</v>
      </c>
      <c r="L22" s="38">
        <f t="shared" si="1"/>
        <v>589381.4199999999</v>
      </c>
      <c r="M22" s="38">
        <f t="shared" si="2"/>
        <v>0</v>
      </c>
      <c r="N22" s="38">
        <f t="shared" si="3"/>
        <v>0</v>
      </c>
      <c r="O22" s="38">
        <f t="shared" si="4"/>
        <v>0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</row>
    <row r="23" spans="1:90" ht="21" customHeight="1">
      <c r="A23" s="35">
        <v>12</v>
      </c>
      <c r="B23" s="36" t="s">
        <v>19</v>
      </c>
      <c r="C23" s="42">
        <v>2</v>
      </c>
      <c r="D23" s="42">
        <v>2</v>
      </c>
      <c r="E23" s="37">
        <v>89754.4</v>
      </c>
      <c r="F23" s="37">
        <v>842559.55</v>
      </c>
      <c r="G23" s="37">
        <f t="shared" si="0"/>
        <v>932313.9500000001</v>
      </c>
      <c r="H23" s="42">
        <v>-1</v>
      </c>
      <c r="I23" s="42">
        <v>1</v>
      </c>
      <c r="J23" s="38">
        <v>89754.4</v>
      </c>
      <c r="K23" s="38">
        <v>842559.55</v>
      </c>
      <c r="L23" s="38">
        <f t="shared" si="1"/>
        <v>932313.9500000001</v>
      </c>
      <c r="M23" s="38">
        <f t="shared" si="2"/>
        <v>0</v>
      </c>
      <c r="N23" s="38">
        <f t="shared" si="3"/>
        <v>0</v>
      </c>
      <c r="O23" s="38">
        <f t="shared" si="4"/>
        <v>0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</row>
    <row r="24" spans="1:90" ht="21" customHeight="1">
      <c r="A24" s="35">
        <v>13</v>
      </c>
      <c r="B24" s="36" t="s">
        <v>20</v>
      </c>
      <c r="C24" s="42">
        <v>0</v>
      </c>
      <c r="D24" s="42">
        <v>10</v>
      </c>
      <c r="E24" s="37">
        <v>0</v>
      </c>
      <c r="F24" s="37">
        <v>0</v>
      </c>
      <c r="G24" s="37">
        <f t="shared" si="0"/>
        <v>0</v>
      </c>
      <c r="H24" s="42">
        <v>-3</v>
      </c>
      <c r="I24" s="42">
        <v>-3</v>
      </c>
      <c r="J24" s="38"/>
      <c r="K24" s="38"/>
      <c r="L24" s="38">
        <f t="shared" si="1"/>
        <v>0</v>
      </c>
      <c r="M24" s="38">
        <f t="shared" si="2"/>
        <v>0</v>
      </c>
      <c r="N24" s="38">
        <f t="shared" si="3"/>
        <v>0</v>
      </c>
      <c r="O24" s="38">
        <f t="shared" si="4"/>
        <v>0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</row>
    <row r="25" spans="1:90" ht="38.25" customHeight="1">
      <c r="A25" s="35">
        <v>14</v>
      </c>
      <c r="B25" s="34" t="s">
        <v>21</v>
      </c>
      <c r="C25" s="42">
        <v>2</v>
      </c>
      <c r="D25" s="42">
        <v>4</v>
      </c>
      <c r="E25" s="37">
        <v>0</v>
      </c>
      <c r="F25" s="37">
        <v>328408.58</v>
      </c>
      <c r="G25" s="37">
        <f t="shared" si="0"/>
        <v>328408.58</v>
      </c>
      <c r="H25" s="65">
        <v>-1</v>
      </c>
      <c r="I25" s="65">
        <v>-19</v>
      </c>
      <c r="J25" s="38">
        <v>0</v>
      </c>
      <c r="K25" s="38">
        <v>328408.58</v>
      </c>
      <c r="L25" s="38">
        <f t="shared" si="1"/>
        <v>328408.58</v>
      </c>
      <c r="M25" s="38">
        <f t="shared" si="2"/>
        <v>0</v>
      </c>
      <c r="N25" s="38">
        <f t="shared" si="3"/>
        <v>0</v>
      </c>
      <c r="O25" s="38">
        <f t="shared" si="4"/>
        <v>0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</row>
    <row r="26" spans="1:90" ht="21" customHeight="1">
      <c r="A26" s="35">
        <v>15</v>
      </c>
      <c r="B26" s="34" t="s">
        <v>22</v>
      </c>
      <c r="C26" s="42">
        <v>3</v>
      </c>
      <c r="D26" s="42">
        <v>4</v>
      </c>
      <c r="E26" s="37">
        <v>1024456.52</v>
      </c>
      <c r="F26" s="37">
        <v>1451118.32</v>
      </c>
      <c r="G26" s="37">
        <f t="shared" si="0"/>
        <v>2475574.84</v>
      </c>
      <c r="H26" s="42">
        <v>1</v>
      </c>
      <c r="I26" s="42">
        <v>2</v>
      </c>
      <c r="J26" s="38">
        <v>1024456.52</v>
      </c>
      <c r="K26" s="38">
        <v>1451118.32</v>
      </c>
      <c r="L26" s="38">
        <f t="shared" si="1"/>
        <v>2475574.84</v>
      </c>
      <c r="M26" s="38">
        <f t="shared" si="2"/>
        <v>0</v>
      </c>
      <c r="N26" s="38">
        <f t="shared" si="3"/>
        <v>0</v>
      </c>
      <c r="O26" s="38">
        <f t="shared" si="4"/>
        <v>0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</row>
    <row r="27" spans="1:90" ht="21" customHeight="1">
      <c r="A27" s="35">
        <v>16</v>
      </c>
      <c r="B27" s="34" t="s">
        <v>23</v>
      </c>
      <c r="C27" s="42">
        <v>3</v>
      </c>
      <c r="D27" s="42">
        <v>2</v>
      </c>
      <c r="E27" s="37">
        <v>1817994.85</v>
      </c>
      <c r="F27" s="37">
        <v>411936.01</v>
      </c>
      <c r="G27" s="37">
        <f t="shared" si="0"/>
        <v>2229930.8600000003</v>
      </c>
      <c r="H27" s="42">
        <v>3</v>
      </c>
      <c r="I27" s="42">
        <v>-2</v>
      </c>
      <c r="J27" s="38">
        <v>1817994.85</v>
      </c>
      <c r="K27" s="38">
        <v>411936.01</v>
      </c>
      <c r="L27" s="38">
        <f t="shared" si="1"/>
        <v>2229930.8600000003</v>
      </c>
      <c r="M27" s="38">
        <f t="shared" si="2"/>
        <v>0</v>
      </c>
      <c r="N27" s="38">
        <f t="shared" si="3"/>
        <v>0</v>
      </c>
      <c r="O27" s="38">
        <f t="shared" si="4"/>
        <v>0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</row>
    <row r="28" spans="1:90" ht="26.25" customHeight="1">
      <c r="A28" s="35">
        <v>17</v>
      </c>
      <c r="B28" s="34" t="s">
        <v>24</v>
      </c>
      <c r="C28" s="42">
        <v>2</v>
      </c>
      <c r="D28" s="42">
        <v>3</v>
      </c>
      <c r="E28" s="37">
        <v>528876.07</v>
      </c>
      <c r="F28" s="37">
        <v>501858.45</v>
      </c>
      <c r="G28" s="37">
        <f t="shared" si="0"/>
        <v>1030734.52</v>
      </c>
      <c r="H28" s="42">
        <v>1</v>
      </c>
      <c r="I28" s="42">
        <v>-4</v>
      </c>
      <c r="J28" s="38">
        <v>528876.07</v>
      </c>
      <c r="K28" s="38">
        <v>501858.45</v>
      </c>
      <c r="L28" s="38">
        <f t="shared" si="1"/>
        <v>1030734.52</v>
      </c>
      <c r="M28" s="38">
        <f t="shared" si="2"/>
        <v>0</v>
      </c>
      <c r="N28" s="38">
        <f t="shared" si="3"/>
        <v>0</v>
      </c>
      <c r="O28" s="38">
        <f t="shared" si="4"/>
        <v>0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</row>
    <row r="29" spans="1:90" ht="21" customHeight="1">
      <c r="A29" s="35"/>
      <c r="B29" s="36" t="s">
        <v>25</v>
      </c>
      <c r="C29" s="42"/>
      <c r="D29" s="42"/>
      <c r="E29" s="37"/>
      <c r="F29" s="37"/>
      <c r="G29" s="37">
        <v>0</v>
      </c>
      <c r="H29" s="42"/>
      <c r="I29" s="42"/>
      <c r="J29" s="38"/>
      <c r="K29" s="38"/>
      <c r="L29" s="38"/>
      <c r="M29" s="38">
        <v>0</v>
      </c>
      <c r="N29" s="38">
        <v>0</v>
      </c>
      <c r="O29" s="38">
        <f t="shared" si="4"/>
        <v>0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</row>
    <row r="30" spans="1:90" ht="21" customHeight="1">
      <c r="A30" s="39"/>
      <c r="B30" s="40" t="s">
        <v>26</v>
      </c>
      <c r="C30" s="43">
        <f>SUM(C12:C29)</f>
        <v>61</v>
      </c>
      <c r="D30" s="43">
        <f>SUM(D12:D29)</f>
        <v>62</v>
      </c>
      <c r="E30" s="41">
        <f>SUM(E12:E29)</f>
        <v>15893025.030000001</v>
      </c>
      <c r="F30" s="41">
        <f aca="true" t="shared" si="5" ref="F30:O30">SUM(F12:F29)</f>
        <v>8789307.979999999</v>
      </c>
      <c r="G30" s="41">
        <f t="shared" si="5"/>
        <v>24682333.009999994</v>
      </c>
      <c r="H30" s="43">
        <f>SUM(H12:H29)</f>
        <v>33</v>
      </c>
      <c r="I30" s="43">
        <f>SUM(I12:I29)</f>
        <v>-47</v>
      </c>
      <c r="J30" s="41">
        <f t="shared" si="5"/>
        <v>15838078.530000001</v>
      </c>
      <c r="K30" s="41">
        <f t="shared" si="5"/>
        <v>8789307.979999999</v>
      </c>
      <c r="L30" s="41">
        <f t="shared" si="5"/>
        <v>24627386.509999994</v>
      </c>
      <c r="M30" s="41">
        <f t="shared" si="5"/>
        <v>54946.5</v>
      </c>
      <c r="N30" s="41">
        <f t="shared" si="5"/>
        <v>0</v>
      </c>
      <c r="O30" s="41">
        <f t="shared" si="5"/>
        <v>54946.5</v>
      </c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</row>
    <row r="31" spans="1:90" ht="21" customHeight="1">
      <c r="A31" s="20"/>
      <c r="B31" s="21"/>
      <c r="C31" s="22"/>
      <c r="D31" s="22"/>
      <c r="E31" s="1"/>
      <c r="F31" s="1"/>
      <c r="G31" s="1"/>
      <c r="H31" s="22"/>
      <c r="I31" s="2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</row>
    <row r="32" spans="1:9" ht="21" customHeight="1">
      <c r="A32" s="20"/>
      <c r="B32" s="21"/>
      <c r="C32" s="28"/>
      <c r="D32" s="28"/>
      <c r="H32" s="28"/>
      <c r="I32" s="28"/>
    </row>
    <row r="33" spans="1:9" ht="21" customHeight="1">
      <c r="A33" s="20"/>
      <c r="B33" s="21"/>
      <c r="C33" s="22"/>
      <c r="D33" s="22"/>
      <c r="H33" s="22"/>
      <c r="I33" s="22"/>
    </row>
    <row r="34" spans="1:9" ht="21" customHeight="1">
      <c r="A34" s="20"/>
      <c r="B34" s="23"/>
      <c r="C34" s="1"/>
      <c r="D34" s="1"/>
      <c r="H34" s="1"/>
      <c r="I34" s="1"/>
    </row>
    <row r="35" spans="1:9" ht="21" customHeight="1">
      <c r="A35" s="20"/>
      <c r="B35" s="24"/>
      <c r="C35" s="1"/>
      <c r="D35" s="1"/>
      <c r="H35" s="1"/>
      <c r="I35" s="1"/>
    </row>
    <row r="36" spans="1:9" ht="21" customHeight="1">
      <c r="A36" s="20"/>
      <c r="B36" s="24"/>
      <c r="C36" s="1"/>
      <c r="D36" s="1"/>
      <c r="H36" s="1"/>
      <c r="I36" s="1"/>
    </row>
    <row r="37" spans="1:9" ht="21" customHeight="1">
      <c r="A37" s="20"/>
      <c r="B37" s="24"/>
      <c r="C37" s="25"/>
      <c r="D37" s="25"/>
      <c r="H37" s="25"/>
      <c r="I37" s="25"/>
    </row>
    <row r="38" spans="1:9" ht="21" customHeight="1">
      <c r="A38" s="20"/>
      <c r="B38" s="24"/>
      <c r="C38" s="1"/>
      <c r="D38" s="1"/>
      <c r="H38" s="1"/>
      <c r="I38" s="1"/>
    </row>
    <row r="39" spans="1:9" ht="21" customHeight="1">
      <c r="A39" s="20"/>
      <c r="B39" s="24"/>
      <c r="C39" s="1"/>
      <c r="D39" s="1"/>
      <c r="H39" s="1"/>
      <c r="I39" s="1"/>
    </row>
    <row r="40" spans="1:9" ht="21" customHeight="1">
      <c r="A40" s="20"/>
      <c r="B40" s="24"/>
      <c r="C40" s="1"/>
      <c r="D40" s="1"/>
      <c r="H40" s="1"/>
      <c r="I40" s="1"/>
    </row>
    <row r="41" spans="1:9" ht="21" customHeight="1">
      <c r="A41" s="20"/>
      <c r="B41" s="24"/>
      <c r="C41" s="1"/>
      <c r="D41" s="1"/>
      <c r="H41" s="1"/>
      <c r="I41" s="1"/>
    </row>
    <row r="42" spans="1:9" ht="21" customHeight="1">
      <c r="A42" s="20"/>
      <c r="B42" s="24"/>
      <c r="C42" s="1"/>
      <c r="D42" s="1"/>
      <c r="H42" s="1"/>
      <c r="I42" s="1"/>
    </row>
    <row r="43" spans="1:9" ht="21" customHeight="1">
      <c r="A43" s="20"/>
      <c r="B43" s="24"/>
      <c r="C43" s="1"/>
      <c r="D43" s="1"/>
      <c r="H43" s="1"/>
      <c r="I43" s="1"/>
    </row>
    <row r="44" spans="1:9" ht="21" customHeight="1">
      <c r="A44" s="20"/>
      <c r="B44" s="24"/>
      <c r="C44" s="1"/>
      <c r="D44" s="1"/>
      <c r="H44" s="1"/>
      <c r="I44" s="1"/>
    </row>
    <row r="45" spans="1:9" ht="21" customHeight="1">
      <c r="A45" s="20"/>
      <c r="B45" s="24"/>
      <c r="C45" s="1"/>
      <c r="D45" s="1"/>
      <c r="H45" s="1"/>
      <c r="I45" s="1"/>
    </row>
    <row r="46" spans="1:9" ht="21" customHeight="1">
      <c r="A46" s="11"/>
      <c r="B46" s="24"/>
      <c r="C46" s="1"/>
      <c r="D46" s="1"/>
      <c r="H46" s="1"/>
      <c r="I46" s="1"/>
    </row>
    <row r="47" spans="1:9" ht="21" customHeight="1">
      <c r="A47" s="11"/>
      <c r="B47" s="24"/>
      <c r="C47" s="1"/>
      <c r="D47" s="1"/>
      <c r="H47" s="1"/>
      <c r="I47" s="1"/>
    </row>
    <row r="48" spans="1:2" ht="21" customHeight="1">
      <c r="A48" s="12"/>
      <c r="B48" s="24"/>
    </row>
    <row r="49" spans="1:2" ht="21" customHeight="1">
      <c r="A49" s="26"/>
      <c r="B49" s="24"/>
    </row>
    <row r="50" spans="1:2" ht="21" customHeight="1">
      <c r="A50" s="26"/>
      <c r="B50" s="1"/>
    </row>
    <row r="51" spans="1:2" ht="21" customHeight="1">
      <c r="A51" s="26"/>
      <c r="B51" s="1"/>
    </row>
    <row r="52" spans="1:2" ht="21" customHeight="1">
      <c r="A52" s="26"/>
      <c r="B52" s="1"/>
    </row>
  </sheetData>
  <sheetProtection/>
  <mergeCells count="9">
    <mergeCell ref="A6:A10"/>
    <mergeCell ref="B6:B10"/>
    <mergeCell ref="M6:O9"/>
    <mergeCell ref="D2:O2"/>
    <mergeCell ref="C6:D9"/>
    <mergeCell ref="E6:G9"/>
    <mergeCell ref="J6:L9"/>
    <mergeCell ref="B3:O3"/>
    <mergeCell ref="H6:I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Rumyantseva.NA</dc:creator>
  <cp:keywords/>
  <dc:description/>
  <cp:lastModifiedBy>Leonova.EG</cp:lastModifiedBy>
  <cp:lastPrinted>2023-09-18T13:16:48Z</cp:lastPrinted>
  <dcterms:created xsi:type="dcterms:W3CDTF">2023-02-13T11:43:04Z</dcterms:created>
  <dcterms:modified xsi:type="dcterms:W3CDTF">2023-09-18T13:44:16Z</dcterms:modified>
  <cp:category/>
  <cp:version/>
  <cp:contentType/>
  <cp:contentStatus/>
</cp:coreProperties>
</file>