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5080" windowHeight="120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0" i="1"/>
  <c r="D30"/>
  <c r="G30" l="1"/>
  <c r="H30"/>
  <c r="I30"/>
  <c r="M29"/>
  <c r="F30"/>
  <c r="E30"/>
  <c r="K17"/>
  <c r="L17"/>
  <c r="K13"/>
  <c r="L13"/>
  <c r="K14"/>
  <c r="L14"/>
  <c r="K15"/>
  <c r="L15"/>
  <c r="K16"/>
  <c r="L16"/>
  <c r="K18"/>
  <c r="L18"/>
  <c r="K19"/>
  <c r="L19"/>
  <c r="M19" s="1"/>
  <c r="K20"/>
  <c r="L20"/>
  <c r="K21"/>
  <c r="L21"/>
  <c r="M21" s="1"/>
  <c r="K22"/>
  <c r="L22"/>
  <c r="M22" s="1"/>
  <c r="K23"/>
  <c r="L23"/>
  <c r="K24"/>
  <c r="L24"/>
  <c r="M24" s="1"/>
  <c r="K25"/>
  <c r="L25"/>
  <c r="M25" s="1"/>
  <c r="K26"/>
  <c r="L26"/>
  <c r="M26" s="1"/>
  <c r="K27"/>
  <c r="L27"/>
  <c r="K28"/>
  <c r="L28"/>
  <c r="M28" s="1"/>
  <c r="L12"/>
  <c r="K12"/>
  <c r="J30"/>
  <c r="M20"/>
  <c r="M15"/>
  <c r="M13"/>
  <c r="M18" l="1"/>
  <c r="M16"/>
  <c r="M23"/>
  <c r="K30"/>
  <c r="M27"/>
  <c r="M12"/>
  <c r="M14"/>
  <c r="L30"/>
  <c r="M17"/>
  <c r="M30" l="1"/>
</calcChain>
</file>

<file path=xl/sharedStrings.xml><?xml version="1.0" encoding="utf-8"?>
<sst xmlns="http://schemas.openxmlformats.org/spreadsheetml/2006/main" count="38" uniqueCount="30">
  <si>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</si>
  <si>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</si>
  <si>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>Наименование медицинской организации</t>
  </si>
  <si>
    <t>Направлено средств НСЗ ТФОМС в медицинские организации (руб.)</t>
  </si>
  <si>
    <t>Отклонение план - факт руб</t>
  </si>
  <si>
    <t>Врачи</t>
  </si>
  <si>
    <t>Средний медицинский персонал</t>
  </si>
  <si>
    <t>Всего</t>
  </si>
  <si>
    <t>Ср. мед. персонал</t>
  </si>
  <si>
    <t>ГОБУЗ "Кандалакшская ЦРБ"</t>
  </si>
  <si>
    <t>ГОБУЗ "Кольская ЦРБ"</t>
  </si>
  <si>
    <t>ГОБУЗ "Ловозерская ЦРБ"</t>
  </si>
  <si>
    <t>ГОБУЗ "Оленегорская ЦГБ"</t>
  </si>
  <si>
    <t>ГОБУЗ "Печенгская ЦРБ"</t>
  </si>
  <si>
    <t>ГОБУЗ "ЦРБ ЗАТО г.Североморск"</t>
  </si>
  <si>
    <t>ГОБУЗ "МГП № 1"</t>
  </si>
  <si>
    <t>ГОБУЗ "МГП № 2"</t>
  </si>
  <si>
    <t>ГОБУЗ "ДП № 1"</t>
  </si>
  <si>
    <t>ГОБУЗ "ДП № 4"</t>
  </si>
  <si>
    <t>ГОБУЗ "ДП № 5"</t>
  </si>
  <si>
    <t>ГОБУЗ "МОССП"</t>
  </si>
  <si>
    <t xml:space="preserve">ГОБУЗ "МОКБ имени Баяндина" </t>
  </si>
  <si>
    <t xml:space="preserve">ГОБУЗ "МОДКБ" </t>
  </si>
  <si>
    <t>ГОБУЗ "МООД"</t>
  </si>
  <si>
    <t>ФГБУЗ "ЦМСЧ № 120" ФМБА</t>
  </si>
  <si>
    <t xml:space="preserve">Утверждено МЗ МО </t>
  </si>
  <si>
    <t xml:space="preserve">План (руб.) с изменениями </t>
  </si>
  <si>
    <t>ГОАУЗ "Мончегорская ЦРБ"</t>
  </si>
  <si>
    <t xml:space="preserve">              Анализ выполнения  средств нормированного страхового запаса из бюджета территориального фонда обязательного медицинского страхования медицинской организации на оплату труда врачей и среднего медицинского персонала за 12 месяцев 2023 года.</t>
  </si>
  <si>
    <t>резерв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</si>
</sst>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</numFmts>
  <fonts count="24"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Verdana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u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7"/>
      <color theme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vertAlign val="superscript"/>
      <sz val="12"/>
      <color theme="1"/>
      <name val="Calibri"/>
      <family val="2"/>
      <charset val="204"/>
    </font>
    <font>
      <vertAlign val="superscript"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u/>
      <sz val="12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3" fillId="0" borderId="0"/>
    <xf numFmtId="0" fontId="1" fillId="0" borderId="0">
      <alignment vertical="top"/>
    </xf>
    <xf numFmtId="0" fontId="1" fillId="0" borderId="0"/>
    <xf numFmtId="0" fontId="13" fillId="0" borderId="0"/>
    <xf numFmtId="0" fontId="1" fillId="0" borderId="0"/>
    <xf numFmtId="0" fontId="9" fillId="0" borderId="0"/>
    <xf numFmtId="0" fontId="3" fillId="0" borderId="0">
      <alignment vertical="top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5"/>
    <xf numFmtId="4" fontId="5" fillId="0" borderId="0" xfId="11" applyNumberFormat="1" applyFont="1" applyFill="1" applyBorder="1" applyAlignment="1" applyProtection="1">
      <alignment horizontal="center" vertical="center"/>
      <protection locked="0"/>
    </xf>
    <xf numFmtId="1" fontId="5" fillId="0" borderId="0" xfId="11" applyNumberFormat="1" applyFont="1" applyFill="1" applyBorder="1" applyAlignment="1" applyProtection="1">
      <alignment horizontal="left" vertical="center"/>
      <protection locked="0"/>
    </xf>
    <xf numFmtId="0" fontId="14" fillId="0" borderId="0" xfId="5" applyFont="1" applyAlignment="1"/>
    <xf numFmtId="0" fontId="15" fillId="0" borderId="0" xfId="11" applyFont="1" applyAlignment="1">
      <alignment horizontal="center"/>
    </xf>
    <xf numFmtId="0" fontId="15" fillId="0" borderId="0" xfId="11" applyFont="1" applyAlignment="1"/>
    <xf numFmtId="1" fontId="14" fillId="0" borderId="0" xfId="11" applyNumberFormat="1" applyFont="1" applyAlignment="1"/>
    <xf numFmtId="1" fontId="14" fillId="0" borderId="0" xfId="5" applyNumberFormat="1" applyFont="1" applyAlignment="1"/>
    <xf numFmtId="0" fontId="16" fillId="0" borderId="0" xfId="11" applyFont="1" applyAlignment="1">
      <alignment horizontal="center"/>
    </xf>
    <xf numFmtId="0" fontId="17" fillId="0" borderId="0" xfId="11" applyFont="1" applyAlignment="1"/>
    <xf numFmtId="0" fontId="7" fillId="0" borderId="0" xfId="3" applyFont="1" applyFill="1" applyBorder="1" applyAlignment="1" applyProtection="1">
      <alignment horizontal="center"/>
    </xf>
    <xf numFmtId="0" fontId="18" fillId="0" borderId="0" xfId="3" applyFont="1" applyFill="1" applyBorder="1" applyAlignment="1" applyProtection="1">
      <alignment horizontal="center"/>
    </xf>
    <xf numFmtId="0" fontId="6" fillId="0" borderId="0" xfId="5" applyFont="1" applyAlignment="1">
      <alignment horizontal="center"/>
    </xf>
    <xf numFmtId="0" fontId="6" fillId="0" borderId="0" xfId="5" applyFont="1"/>
    <xf numFmtId="1" fontId="6" fillId="0" borderId="0" xfId="5" applyNumberFormat="1" applyFont="1"/>
    <xf numFmtId="0" fontId="6" fillId="0" borderId="0" xfId="6" applyFont="1" applyFill="1" applyBorder="1" applyAlignment="1" applyProtection="1">
      <alignment horizontal="center" vertical="center"/>
    </xf>
    <xf numFmtId="0" fontId="5" fillId="0" borderId="0" xfId="5" applyFont="1" applyFill="1" applyBorder="1" applyAlignment="1">
      <alignment horizontal="center"/>
    </xf>
    <xf numFmtId="0" fontId="6" fillId="0" borderId="0" xfId="5" applyFont="1" applyFill="1" applyBorder="1"/>
    <xf numFmtId="0" fontId="5" fillId="0" borderId="0" xfId="6" applyFont="1" applyFill="1" applyProtection="1"/>
    <xf numFmtId="0" fontId="17" fillId="0" borderId="0" xfId="5" applyFont="1" applyFill="1" applyBorder="1" applyAlignment="1">
      <alignment horizontal="center" wrapText="1"/>
    </xf>
    <xf numFmtId="0" fontId="5" fillId="0" borderId="0" xfId="6" applyFont="1" applyFill="1" applyBorder="1" applyProtection="1"/>
    <xf numFmtId="1" fontId="5" fillId="0" borderId="0" xfId="6" applyNumberFormat="1" applyFont="1" applyFill="1" applyBorder="1" applyProtection="1"/>
    <xf numFmtId="0" fontId="6" fillId="0" borderId="0" xfId="6" applyFont="1" applyFill="1" applyBorder="1" applyAlignment="1" applyProtection="1">
      <alignment wrapText="1"/>
    </xf>
    <xf numFmtId="0" fontId="6" fillId="0" borderId="0" xfId="6" applyFont="1" applyFill="1" applyBorder="1" applyProtection="1"/>
    <xf numFmtId="1" fontId="6" fillId="0" borderId="0" xfId="6" applyNumberFormat="1" applyFont="1" applyFill="1" applyAlignment="1" applyProtection="1">
      <alignment vertical="center"/>
    </xf>
    <xf numFmtId="0" fontId="6" fillId="0" borderId="0" xfId="6" applyFont="1" applyFill="1" applyBorder="1" applyAlignment="1" applyProtection="1">
      <alignment horizontal="center"/>
    </xf>
    <xf numFmtId="0" fontId="19" fillId="0" borderId="1" xfId="5" applyFont="1" applyBorder="1" applyAlignment="1">
      <alignment horizontal="center" wrapText="1"/>
    </xf>
    <xf numFmtId="1" fontId="20" fillId="0" borderId="0" xfId="6" applyNumberFormat="1" applyFont="1" applyFill="1" applyBorder="1" applyProtection="1"/>
    <xf numFmtId="0" fontId="19" fillId="0" borderId="1" xfId="5" applyFont="1" applyBorder="1" applyAlignment="1">
      <alignment horizontal="center" wrapText="1"/>
    </xf>
    <xf numFmtId="1" fontId="19" fillId="2" borderId="1" xfId="5" applyNumberFormat="1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1" fontId="17" fillId="0" borderId="0" xfId="5" applyNumberFormat="1" applyFont="1" applyFill="1" applyAlignment="1"/>
    <xf numFmtId="0" fontId="10" fillId="0" borderId="1" xfId="5" applyFont="1" applyFill="1" applyBorder="1" applyAlignment="1">
      <alignment horizontal="center" vertical="center" wrapText="1"/>
    </xf>
    <xf numFmtId="165" fontId="21" fillId="0" borderId="3" xfId="5" applyNumberFormat="1" applyFont="1" applyFill="1" applyBorder="1" applyAlignment="1">
      <alignment vertical="center"/>
    </xf>
    <xf numFmtId="4" fontId="10" fillId="0" borderId="1" xfId="5" applyNumberFormat="1" applyFont="1" applyFill="1" applyBorder="1"/>
    <xf numFmtId="0" fontId="21" fillId="0" borderId="1" xfId="5" applyFont="1" applyFill="1" applyBorder="1" applyAlignment="1">
      <alignment horizontal="center" wrapText="1"/>
    </xf>
    <xf numFmtId="4" fontId="11" fillId="0" borderId="1" xfId="3" applyNumberFormat="1" applyFont="1" applyFill="1" applyBorder="1" applyAlignment="1" applyProtection="1">
      <alignment vertical="center"/>
    </xf>
    <xf numFmtId="1" fontId="10" fillId="0" borderId="3" xfId="5" applyNumberFormat="1" applyFont="1" applyFill="1" applyBorder="1" applyAlignment="1">
      <alignment horizontal="center" vertical="top"/>
    </xf>
    <xf numFmtId="1" fontId="11" fillId="0" borderId="1" xfId="3" applyNumberFormat="1" applyFont="1" applyFill="1" applyBorder="1" applyAlignment="1" applyProtection="1">
      <alignment horizontal="center" vertical="center"/>
    </xf>
    <xf numFmtId="0" fontId="19" fillId="2" borderId="1" xfId="5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wrapText="1"/>
    </xf>
    <xf numFmtId="0" fontId="8" fillId="2" borderId="3" xfId="5" applyFont="1" applyFill="1" applyBorder="1" applyAlignment="1">
      <alignment horizontal="center" wrapText="1"/>
    </xf>
    <xf numFmtId="0" fontId="19" fillId="2" borderId="6" xfId="5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wrapText="1"/>
    </xf>
    <xf numFmtId="0" fontId="8" fillId="2" borderId="8" xfId="5" applyFont="1" applyFill="1" applyBorder="1" applyAlignment="1">
      <alignment wrapText="1"/>
    </xf>
    <xf numFmtId="0" fontId="8" fillId="2" borderId="9" xfId="5" applyFont="1" applyFill="1" applyBorder="1" applyAlignment="1">
      <alignment wrapText="1"/>
    </xf>
    <xf numFmtId="0" fontId="8" fillId="2" borderId="0" xfId="5" applyFont="1" applyFill="1" applyBorder="1" applyAlignment="1">
      <alignment wrapText="1"/>
    </xf>
    <xf numFmtId="0" fontId="8" fillId="2" borderId="10" xfId="5" applyFont="1" applyFill="1" applyBorder="1" applyAlignment="1">
      <alignment wrapText="1"/>
    </xf>
    <xf numFmtId="0" fontId="8" fillId="2" borderId="11" xfId="5" applyFont="1" applyFill="1" applyBorder="1" applyAlignment="1">
      <alignment wrapText="1"/>
    </xf>
    <xf numFmtId="0" fontId="8" fillId="2" borderId="12" xfId="5" applyFont="1" applyFill="1" applyBorder="1" applyAlignment="1">
      <alignment wrapText="1"/>
    </xf>
    <xf numFmtId="0" fontId="8" fillId="2" borderId="13" xfId="5" applyFont="1" applyFill="1" applyBorder="1" applyAlignment="1">
      <alignment wrapText="1"/>
    </xf>
    <xf numFmtId="0" fontId="14" fillId="0" borderId="0" xfId="5" applyFont="1" applyAlignment="1">
      <alignment horizontal="left" wrapText="1"/>
    </xf>
    <xf numFmtId="1" fontId="19" fillId="2" borderId="6" xfId="5" applyNumberFormat="1" applyFont="1" applyFill="1" applyBorder="1" applyAlignment="1">
      <alignment horizontal="center" vertical="center" wrapText="1"/>
    </xf>
    <xf numFmtId="1" fontId="8" fillId="2" borderId="8" xfId="5" applyNumberFormat="1" applyFont="1" applyFill="1" applyBorder="1" applyAlignment="1">
      <alignment wrapText="1"/>
    </xf>
    <xf numFmtId="1" fontId="8" fillId="2" borderId="9" xfId="5" applyNumberFormat="1" applyFont="1" applyFill="1" applyBorder="1" applyAlignment="1">
      <alignment wrapText="1"/>
    </xf>
    <xf numFmtId="1" fontId="8" fillId="2" borderId="10" xfId="5" applyNumberFormat="1" applyFont="1" applyFill="1" applyBorder="1" applyAlignment="1">
      <alignment wrapText="1"/>
    </xf>
    <xf numFmtId="1" fontId="14" fillId="0" borderId="0" xfId="5" applyNumberFormat="1" applyFont="1" applyAlignment="1">
      <alignment horizontal="center" wrapText="1"/>
    </xf>
    <xf numFmtId="0" fontId="6" fillId="0" borderId="0" xfId="5" applyFont="1" applyAlignment="1">
      <alignment horizontal="center" wrapText="1"/>
    </xf>
    <xf numFmtId="0" fontId="22" fillId="0" borderId="1" xfId="0" applyFont="1" applyFill="1" applyBorder="1" applyAlignment="1">
      <alignment vertical="center" wrapText="1"/>
    </xf>
    <xf numFmtId="0" fontId="23" fillId="0" borderId="2" xfId="14" applyNumberFormat="1" applyFont="1" applyFill="1" applyBorder="1" applyAlignment="1">
      <alignment horizontal="left" vertical="center" wrapText="1"/>
    </xf>
  </cellXfs>
  <cellStyles count="18">
    <cellStyle name="Normal 2" xfId="1"/>
    <cellStyle name="Normal_ICD10" xfId="2"/>
    <cellStyle name="Гиперссылка" xfId="3" builtinId="8"/>
    <cellStyle name="Обычный" xfId="0" builtinId="0"/>
    <cellStyle name="Обычный 10" xfId="4"/>
    <cellStyle name="Обычный 11" xfId="5"/>
    <cellStyle name="Обычный 2" xfId="6"/>
    <cellStyle name="Обычный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  <cellStyle name="Обычный_Приложение 6 к Порядку 2014" xfId="14"/>
    <cellStyle name="Стиль 1" xfId="15"/>
    <cellStyle name="Финансовый 2" xfId="16"/>
    <cellStyle name="Финансовый 3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52"/>
  <sheetViews>
    <sheetView tabSelected="1" zoomScale="55" zoomScaleNormal="55" workbookViewId="0">
      <selection activeCell="I23" sqref="I23"/>
    </sheetView>
  </sheetViews>
  <sheetFormatPr defaultRowHeight="21" customHeight="1"/>
  <cols>
    <col min="2" max="2" width="25.5546875" customWidth="1"/>
    <col min="3" max="3" width="9.109375" customWidth="1"/>
    <col min="4" max="4" width="10.88671875" customWidth="1"/>
    <col min="5" max="5" width="14.21875" customWidth="1"/>
    <col min="6" max="6" width="13.5546875" customWidth="1"/>
    <col min="7" max="7" width="16" customWidth="1"/>
    <col min="8" max="8" width="18.109375" customWidth="1"/>
    <col min="9" max="9" width="14.88671875" customWidth="1"/>
    <col min="10" max="10" width="14.44140625" customWidth="1"/>
    <col min="11" max="11" width="13.77734375" customWidth="1"/>
    <col min="12" max="12" width="15.5546875" customWidth="1"/>
    <col min="13" max="13" width="13.5546875" customWidth="1"/>
  </cols>
  <sheetData>
    <row r="1" spans="1:87" ht="21" customHeight="1">
      <c r="A1" s="13"/>
      <c r="B1" s="14"/>
      <c r="C1" s="15"/>
      <c r="D1" s="15"/>
      <c r="E1" s="16"/>
      <c r="F1" s="16"/>
      <c r="G1" s="16"/>
      <c r="H1" s="16"/>
      <c r="I1" s="16"/>
      <c r="J1" s="16"/>
      <c r="K1" s="16"/>
      <c r="L1" s="16"/>
      <c r="M1" s="16"/>
    </row>
    <row r="2" spans="1:87" ht="22.5" customHeight="1">
      <c r="A2" s="2"/>
      <c r="B2" s="2"/>
      <c r="C2" s="3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87" ht="37.5" customHeight="1">
      <c r="A3" s="17"/>
      <c r="B3" s="59" t="s">
        <v>28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87" ht="21" customHeight="1">
      <c r="A4" s="5" t="s">
        <v>0</v>
      </c>
      <c r="B4" s="6" t="s">
        <v>0</v>
      </c>
      <c r="C4" s="7"/>
      <c r="D4" s="8"/>
      <c r="E4" s="4"/>
      <c r="F4" s="4"/>
      <c r="G4" s="4"/>
      <c r="H4" s="4"/>
      <c r="I4" s="4"/>
      <c r="J4" s="4"/>
      <c r="K4" s="4"/>
      <c r="L4" s="4"/>
      <c r="M4" s="4"/>
    </row>
    <row r="5" spans="1:87" ht="21" customHeight="1">
      <c r="A5" s="9"/>
      <c r="B5" s="10"/>
      <c r="C5" s="32"/>
      <c r="D5" s="32"/>
      <c r="E5" s="18"/>
      <c r="F5" s="18"/>
      <c r="G5" s="18"/>
      <c r="H5" s="18"/>
      <c r="I5" s="18"/>
      <c r="J5" s="18"/>
      <c r="K5" s="18"/>
      <c r="L5" s="18"/>
      <c r="M5" s="18"/>
    </row>
    <row r="6" spans="1:87" ht="21" customHeight="1">
      <c r="A6" s="40" t="s">
        <v>1</v>
      </c>
      <c r="B6" s="42" t="s">
        <v>2</v>
      </c>
      <c r="C6" s="55" t="s">
        <v>25</v>
      </c>
      <c r="D6" s="56"/>
      <c r="E6" s="45" t="s">
        <v>26</v>
      </c>
      <c r="F6" s="46"/>
      <c r="G6" s="47"/>
      <c r="H6" s="45" t="s">
        <v>3</v>
      </c>
      <c r="I6" s="46"/>
      <c r="J6" s="47"/>
      <c r="K6" s="45" t="s">
        <v>4</v>
      </c>
      <c r="L6" s="46"/>
      <c r="M6" s="47"/>
    </row>
    <row r="7" spans="1:87" ht="21" customHeight="1">
      <c r="A7" s="41"/>
      <c r="B7" s="43"/>
      <c r="C7" s="57"/>
      <c r="D7" s="58"/>
      <c r="E7" s="48"/>
      <c r="F7" s="49"/>
      <c r="G7" s="50"/>
      <c r="H7" s="48"/>
      <c r="I7" s="49"/>
      <c r="J7" s="50"/>
      <c r="K7" s="48"/>
      <c r="L7" s="49"/>
      <c r="M7" s="50"/>
    </row>
    <row r="8" spans="1:87" ht="21" customHeight="1">
      <c r="A8" s="41"/>
      <c r="B8" s="43"/>
      <c r="C8" s="57"/>
      <c r="D8" s="58"/>
      <c r="E8" s="48"/>
      <c r="F8" s="49"/>
      <c r="G8" s="50"/>
      <c r="H8" s="48"/>
      <c r="I8" s="49"/>
      <c r="J8" s="50"/>
      <c r="K8" s="48"/>
      <c r="L8" s="49"/>
      <c r="M8" s="50"/>
    </row>
    <row r="9" spans="1:87" ht="21" customHeight="1">
      <c r="A9" s="41"/>
      <c r="B9" s="43"/>
      <c r="C9" s="57"/>
      <c r="D9" s="58"/>
      <c r="E9" s="51"/>
      <c r="F9" s="52"/>
      <c r="G9" s="53"/>
      <c r="H9" s="51"/>
      <c r="I9" s="52"/>
      <c r="J9" s="53"/>
      <c r="K9" s="51"/>
      <c r="L9" s="52"/>
      <c r="M9" s="53"/>
    </row>
    <row r="10" spans="1:87" ht="55.5" customHeight="1">
      <c r="A10" s="41"/>
      <c r="B10" s="44"/>
      <c r="C10" s="30" t="s">
        <v>5</v>
      </c>
      <c r="D10" s="31" t="s">
        <v>6</v>
      </c>
      <c r="E10" s="31" t="s">
        <v>5</v>
      </c>
      <c r="F10" s="31" t="s">
        <v>6</v>
      </c>
      <c r="G10" s="31" t="s">
        <v>7</v>
      </c>
      <c r="H10" s="31" t="s">
        <v>5</v>
      </c>
      <c r="I10" s="31" t="s">
        <v>8</v>
      </c>
      <c r="J10" s="31" t="s">
        <v>7</v>
      </c>
      <c r="K10" s="31" t="s">
        <v>5</v>
      </c>
      <c r="L10" s="31" t="s">
        <v>8</v>
      </c>
      <c r="M10" s="31" t="s">
        <v>7</v>
      </c>
    </row>
    <row r="11" spans="1:87" ht="21" customHeight="1">
      <c r="A11" s="27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  <c r="K11" s="29">
        <v>11</v>
      </c>
      <c r="L11" s="29">
        <v>12</v>
      </c>
      <c r="M11" s="29">
        <v>13</v>
      </c>
    </row>
    <row r="12" spans="1:87" ht="21" customHeight="1">
      <c r="A12" s="33">
        <v>1</v>
      </c>
      <c r="B12" s="61" t="s">
        <v>27</v>
      </c>
      <c r="C12" s="38">
        <v>7</v>
      </c>
      <c r="D12" s="38">
        <v>3</v>
      </c>
      <c r="E12" s="34">
        <v>2428772.1199999996</v>
      </c>
      <c r="F12" s="34">
        <v>374489</v>
      </c>
      <c r="G12" s="34">
        <v>2803261.1199999996</v>
      </c>
      <c r="H12" s="35">
        <v>2428772.1199999996</v>
      </c>
      <c r="I12" s="35">
        <v>374489</v>
      </c>
      <c r="J12" s="35">
        <v>2803261.1199999996</v>
      </c>
      <c r="K12" s="35">
        <f>SUM(E12-H12)</f>
        <v>0</v>
      </c>
      <c r="L12" s="35">
        <f>SUM(F12-I12)</f>
        <v>0</v>
      </c>
      <c r="M12" s="35">
        <f>SUM(K12+L12)</f>
        <v>0</v>
      </c>
    </row>
    <row r="13" spans="1:87" ht="21" customHeight="1">
      <c r="A13" s="33">
        <v>2</v>
      </c>
      <c r="B13" s="61" t="s">
        <v>9</v>
      </c>
      <c r="C13" s="38">
        <v>18</v>
      </c>
      <c r="D13" s="38">
        <v>4</v>
      </c>
      <c r="E13" s="34">
        <v>10989255.58</v>
      </c>
      <c r="F13" s="34">
        <v>200058.04</v>
      </c>
      <c r="G13" s="34">
        <v>11189313.619999999</v>
      </c>
      <c r="H13" s="35">
        <v>10989255.58</v>
      </c>
      <c r="I13" s="35">
        <v>200058.04</v>
      </c>
      <c r="J13" s="35">
        <v>11189313.619999999</v>
      </c>
      <c r="K13" s="35">
        <f>SUM(E13-H13)</f>
        <v>0</v>
      </c>
      <c r="L13" s="35">
        <f>SUM(F13-I13)</f>
        <v>0</v>
      </c>
      <c r="M13" s="35">
        <f t="shared" ref="M13:M29" si="0">SUM(K13+L13)</f>
        <v>0</v>
      </c>
    </row>
    <row r="14" spans="1:87" ht="21" customHeight="1">
      <c r="A14" s="33">
        <v>3</v>
      </c>
      <c r="B14" s="61" t="s">
        <v>10</v>
      </c>
      <c r="C14" s="38">
        <v>12</v>
      </c>
      <c r="D14" s="38">
        <v>5</v>
      </c>
      <c r="E14" s="34">
        <v>8742119.2100000009</v>
      </c>
      <c r="F14" s="34">
        <v>690197.11999999988</v>
      </c>
      <c r="G14" s="34">
        <v>9432316.3300000001</v>
      </c>
      <c r="H14" s="35">
        <v>8742119.2100000009</v>
      </c>
      <c r="I14" s="35">
        <v>690197.11999999988</v>
      </c>
      <c r="J14" s="35">
        <v>9432316.3300000001</v>
      </c>
      <c r="K14" s="35">
        <f>SUM(E14-H14)</f>
        <v>0</v>
      </c>
      <c r="L14" s="35">
        <f>SUM(F14-I14)</f>
        <v>0</v>
      </c>
      <c r="M14" s="35">
        <f t="shared" si="0"/>
        <v>0</v>
      </c>
    </row>
    <row r="15" spans="1:87" ht="21" customHeight="1">
      <c r="A15" s="33">
        <v>4</v>
      </c>
      <c r="B15" s="61" t="s">
        <v>11</v>
      </c>
      <c r="C15" s="38">
        <v>2</v>
      </c>
      <c r="D15" s="38">
        <v>3</v>
      </c>
      <c r="E15" s="34">
        <v>332899.31</v>
      </c>
      <c r="F15" s="34">
        <v>717734.48</v>
      </c>
      <c r="G15" s="34">
        <v>1050633.79</v>
      </c>
      <c r="H15" s="35">
        <v>332899.31</v>
      </c>
      <c r="I15" s="35">
        <v>717734.48</v>
      </c>
      <c r="J15" s="35">
        <v>1050633.79</v>
      </c>
      <c r="K15" s="35">
        <f>SUM(E15-H15)</f>
        <v>0</v>
      </c>
      <c r="L15" s="35">
        <f>SUM(F15-I15)</f>
        <v>0</v>
      </c>
      <c r="M15" s="35">
        <f t="shared" si="0"/>
        <v>0</v>
      </c>
    </row>
    <row r="16" spans="1:87" ht="21" customHeight="1">
      <c r="A16" s="33">
        <v>5</v>
      </c>
      <c r="B16" s="61" t="s">
        <v>12</v>
      </c>
      <c r="C16" s="38">
        <v>2</v>
      </c>
      <c r="D16" s="38">
        <v>2</v>
      </c>
      <c r="E16" s="34">
        <v>308107.44</v>
      </c>
      <c r="F16" s="34">
        <v>0</v>
      </c>
      <c r="G16" s="34">
        <v>308107.44</v>
      </c>
      <c r="H16" s="35">
        <v>308107.44</v>
      </c>
      <c r="I16" s="35">
        <v>0</v>
      </c>
      <c r="J16" s="35">
        <v>308107.44</v>
      </c>
      <c r="K16" s="35">
        <f>SUM(E16-H16)</f>
        <v>0</v>
      </c>
      <c r="L16" s="35">
        <f>SUM(F16-I16)</f>
        <v>0</v>
      </c>
      <c r="M16" s="35">
        <f t="shared" si="0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</row>
    <row r="17" spans="1:87" ht="21" customHeight="1">
      <c r="A17" s="33">
        <v>6</v>
      </c>
      <c r="B17" s="61" t="s">
        <v>13</v>
      </c>
      <c r="C17" s="38">
        <v>3</v>
      </c>
      <c r="D17" s="38">
        <v>1</v>
      </c>
      <c r="E17" s="34">
        <v>870417.22</v>
      </c>
      <c r="F17" s="34">
        <v>0</v>
      </c>
      <c r="G17" s="34">
        <v>870417.22</v>
      </c>
      <c r="H17" s="35">
        <v>870417.22</v>
      </c>
      <c r="I17" s="35">
        <v>0</v>
      </c>
      <c r="J17" s="35">
        <v>870417.22</v>
      </c>
      <c r="K17" s="35">
        <f>SUM(E17-H17)</f>
        <v>0</v>
      </c>
      <c r="L17" s="35">
        <f>SUM(F17-I17)</f>
        <v>0</v>
      </c>
      <c r="M17" s="35">
        <f>SUM(K17+L17)</f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</row>
    <row r="18" spans="1:87" ht="42" customHeight="1">
      <c r="A18" s="33">
        <v>7</v>
      </c>
      <c r="B18" s="61" t="s">
        <v>14</v>
      </c>
      <c r="C18" s="38">
        <v>2</v>
      </c>
      <c r="D18" s="38">
        <v>6</v>
      </c>
      <c r="E18" s="34">
        <v>0</v>
      </c>
      <c r="F18" s="34">
        <v>809809.26</v>
      </c>
      <c r="G18" s="34">
        <v>809809.26</v>
      </c>
      <c r="H18" s="35">
        <v>0</v>
      </c>
      <c r="I18" s="35">
        <v>809809.26</v>
      </c>
      <c r="J18" s="35">
        <v>809809.26</v>
      </c>
      <c r="K18" s="35">
        <f>SUM(E18-H18)</f>
        <v>0</v>
      </c>
      <c r="L18" s="35">
        <f>SUM(F18-I18)</f>
        <v>0</v>
      </c>
      <c r="M18" s="35">
        <f t="shared" si="0"/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</row>
    <row r="19" spans="1:87" ht="21" customHeight="1">
      <c r="A19" s="33">
        <v>8</v>
      </c>
      <c r="B19" s="61" t="s">
        <v>15</v>
      </c>
      <c r="C19" s="38">
        <v>7</v>
      </c>
      <c r="D19" s="38">
        <v>12</v>
      </c>
      <c r="E19" s="34">
        <v>3293706.99</v>
      </c>
      <c r="F19" s="34">
        <v>6146791.7400000002</v>
      </c>
      <c r="G19" s="34">
        <v>9440498.7300000004</v>
      </c>
      <c r="H19" s="35">
        <v>3293706.99</v>
      </c>
      <c r="I19" s="35">
        <v>6146791.7400000002</v>
      </c>
      <c r="J19" s="35">
        <v>9440498.7300000004</v>
      </c>
      <c r="K19" s="35">
        <f>SUM(E19-H19)</f>
        <v>0</v>
      </c>
      <c r="L19" s="35">
        <f>SUM(F19-I19)</f>
        <v>0</v>
      </c>
      <c r="M19" s="35">
        <f t="shared" si="0"/>
        <v>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</row>
    <row r="20" spans="1:87" ht="21" customHeight="1">
      <c r="A20" s="33">
        <v>9</v>
      </c>
      <c r="B20" s="61" t="s">
        <v>16</v>
      </c>
      <c r="C20" s="38">
        <v>14</v>
      </c>
      <c r="D20" s="38">
        <v>2</v>
      </c>
      <c r="E20" s="34">
        <v>5202441.33</v>
      </c>
      <c r="F20" s="34">
        <v>245896.5</v>
      </c>
      <c r="G20" s="34">
        <v>5448337.8300000001</v>
      </c>
      <c r="H20" s="35">
        <v>5202441.33</v>
      </c>
      <c r="I20" s="35">
        <v>245896.5</v>
      </c>
      <c r="J20" s="35">
        <v>5448337.8300000001</v>
      </c>
      <c r="K20" s="35">
        <f>SUM(E20-H20)</f>
        <v>0</v>
      </c>
      <c r="L20" s="35">
        <f>SUM(F20-I20)</f>
        <v>0</v>
      </c>
      <c r="M20" s="35">
        <f t="shared" si="0"/>
        <v>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</row>
    <row r="21" spans="1:87" ht="21" customHeight="1">
      <c r="A21" s="33">
        <v>10</v>
      </c>
      <c r="B21" s="61" t="s">
        <v>17</v>
      </c>
      <c r="C21" s="38">
        <v>2</v>
      </c>
      <c r="D21" s="38">
        <v>2</v>
      </c>
      <c r="E21" s="34">
        <v>0</v>
      </c>
      <c r="F21" s="34">
        <v>349454.75</v>
      </c>
      <c r="G21" s="34">
        <v>349454.75</v>
      </c>
      <c r="H21" s="35">
        <v>0</v>
      </c>
      <c r="I21" s="35">
        <v>349454.75</v>
      </c>
      <c r="J21" s="35">
        <v>349454.75</v>
      </c>
      <c r="K21" s="35">
        <f>SUM(E21-H21)</f>
        <v>0</v>
      </c>
      <c r="L21" s="35">
        <f>SUM(F21-I21)</f>
        <v>0</v>
      </c>
      <c r="M21" s="35">
        <f t="shared" si="0"/>
        <v>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</row>
    <row r="22" spans="1:87" ht="21" customHeight="1">
      <c r="A22" s="33">
        <v>11</v>
      </c>
      <c r="B22" s="61" t="s">
        <v>18</v>
      </c>
      <c r="C22" s="38">
        <v>5</v>
      </c>
      <c r="D22" s="38">
        <v>3</v>
      </c>
      <c r="E22" s="34">
        <v>2099334.9700000002</v>
      </c>
      <c r="F22" s="34">
        <v>165759.34</v>
      </c>
      <c r="G22" s="34">
        <v>2265094.31</v>
      </c>
      <c r="H22" s="35">
        <v>2099334.9700000002</v>
      </c>
      <c r="I22" s="35">
        <v>165759.34</v>
      </c>
      <c r="J22" s="35">
        <v>2265094.31</v>
      </c>
      <c r="K22" s="35">
        <f>SUM(E22-H22)</f>
        <v>0</v>
      </c>
      <c r="L22" s="35">
        <f>SUM(F22-I22)</f>
        <v>0</v>
      </c>
      <c r="M22" s="35">
        <f t="shared" si="0"/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</row>
    <row r="23" spans="1:87" ht="21" customHeight="1">
      <c r="A23" s="33">
        <v>12</v>
      </c>
      <c r="B23" s="61" t="s">
        <v>19</v>
      </c>
      <c r="C23" s="38">
        <v>2</v>
      </c>
      <c r="D23" s="38">
        <v>2</v>
      </c>
      <c r="E23" s="34">
        <v>89754.4</v>
      </c>
      <c r="F23" s="34">
        <v>1001794.17</v>
      </c>
      <c r="G23" s="34">
        <v>1091548.57</v>
      </c>
      <c r="H23" s="35">
        <v>89754.4</v>
      </c>
      <c r="I23" s="35">
        <v>1001794.17</v>
      </c>
      <c r="J23" s="35">
        <v>1091548.57</v>
      </c>
      <c r="K23" s="35">
        <f>SUM(E23-H23)</f>
        <v>0</v>
      </c>
      <c r="L23" s="35">
        <f>SUM(F23-I23)</f>
        <v>0</v>
      </c>
      <c r="M23" s="35">
        <f t="shared" si="0"/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</row>
    <row r="24" spans="1:87" ht="21" customHeight="1">
      <c r="A24" s="33">
        <v>13</v>
      </c>
      <c r="B24" s="61" t="s">
        <v>20</v>
      </c>
      <c r="C24" s="38">
        <v>0</v>
      </c>
      <c r="D24" s="38">
        <v>18</v>
      </c>
      <c r="E24" s="34">
        <v>0</v>
      </c>
      <c r="F24" s="34">
        <v>4334851.3999999994</v>
      </c>
      <c r="G24" s="34">
        <v>4334851.3999999994</v>
      </c>
      <c r="H24" s="35">
        <v>0</v>
      </c>
      <c r="I24" s="35">
        <v>4334851.3999999994</v>
      </c>
      <c r="J24" s="35">
        <v>4334851.3999999994</v>
      </c>
      <c r="K24" s="35">
        <f>SUM(E24-H24)</f>
        <v>0</v>
      </c>
      <c r="L24" s="35">
        <f>SUM(F24-I24)</f>
        <v>0</v>
      </c>
      <c r="M24" s="35">
        <f t="shared" si="0"/>
        <v>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</row>
    <row r="25" spans="1:87" ht="38.25" customHeight="1">
      <c r="A25" s="33">
        <v>14</v>
      </c>
      <c r="B25" s="62" t="s">
        <v>21</v>
      </c>
      <c r="C25" s="38">
        <v>9</v>
      </c>
      <c r="D25" s="38">
        <v>4</v>
      </c>
      <c r="E25" s="34">
        <v>1945771.27</v>
      </c>
      <c r="F25" s="34">
        <v>328408.58</v>
      </c>
      <c r="G25" s="34">
        <v>2274179.85</v>
      </c>
      <c r="H25" s="35">
        <v>1945771.27</v>
      </c>
      <c r="I25" s="35">
        <v>328408.58</v>
      </c>
      <c r="J25" s="35">
        <v>2274179.85</v>
      </c>
      <c r="K25" s="35">
        <f>SUM(E25-H25)</f>
        <v>0</v>
      </c>
      <c r="L25" s="35">
        <f>SUM(F25-I25)</f>
        <v>0</v>
      </c>
      <c r="M25" s="35">
        <f t="shared" si="0"/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</row>
    <row r="26" spans="1:87" ht="21" customHeight="1">
      <c r="A26" s="33">
        <v>15</v>
      </c>
      <c r="B26" s="62" t="s">
        <v>22</v>
      </c>
      <c r="C26" s="38">
        <v>9</v>
      </c>
      <c r="D26" s="38">
        <v>4</v>
      </c>
      <c r="E26" s="34">
        <v>3666697.84</v>
      </c>
      <c r="F26" s="34">
        <v>1761633.61</v>
      </c>
      <c r="G26" s="34">
        <v>5428331.4500000002</v>
      </c>
      <c r="H26" s="35">
        <v>3666697.84</v>
      </c>
      <c r="I26" s="35">
        <v>1761633.61</v>
      </c>
      <c r="J26" s="35">
        <v>5428331.4500000002</v>
      </c>
      <c r="K26" s="35">
        <f>SUM(E26-H26)</f>
        <v>0</v>
      </c>
      <c r="L26" s="35">
        <f>SUM(F26-I26)</f>
        <v>0</v>
      </c>
      <c r="M26" s="35">
        <f t="shared" si="0"/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</row>
    <row r="27" spans="1:87" ht="21" customHeight="1">
      <c r="A27" s="33">
        <v>16</v>
      </c>
      <c r="B27" s="62" t="s">
        <v>23</v>
      </c>
      <c r="C27" s="38">
        <v>5</v>
      </c>
      <c r="D27" s="38">
        <v>2</v>
      </c>
      <c r="E27" s="34">
        <v>6602741.7699999996</v>
      </c>
      <c r="F27" s="34">
        <v>411936.01</v>
      </c>
      <c r="G27" s="34">
        <v>7014677.7799999993</v>
      </c>
      <c r="H27" s="35">
        <v>6602741.7699999996</v>
      </c>
      <c r="I27" s="35">
        <v>411936.01</v>
      </c>
      <c r="J27" s="35">
        <v>7014677.7799999993</v>
      </c>
      <c r="K27" s="35">
        <f>SUM(E27-H27)</f>
        <v>0</v>
      </c>
      <c r="L27" s="35">
        <f>SUM(F27-I27)</f>
        <v>0</v>
      </c>
      <c r="M27" s="35">
        <f t="shared" si="0"/>
        <v>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</row>
    <row r="28" spans="1:87" ht="26.25" customHeight="1">
      <c r="A28" s="33">
        <v>17</v>
      </c>
      <c r="B28" s="62" t="s">
        <v>24</v>
      </c>
      <c r="C28" s="38">
        <v>2</v>
      </c>
      <c r="D28" s="38">
        <v>3</v>
      </c>
      <c r="E28" s="34">
        <v>528876.07000000007</v>
      </c>
      <c r="F28" s="34">
        <v>501858.44999999995</v>
      </c>
      <c r="G28" s="34">
        <v>1030734.52</v>
      </c>
      <c r="H28" s="35">
        <v>528876.07000000007</v>
      </c>
      <c r="I28" s="35">
        <v>501858.44999999995</v>
      </c>
      <c r="J28" s="35">
        <v>1030734.52</v>
      </c>
      <c r="K28" s="35">
        <f>SUM(E28-H28)</f>
        <v>0</v>
      </c>
      <c r="L28" s="35">
        <f>SUM(F28-I28)</f>
        <v>0</v>
      </c>
      <c r="M28" s="35">
        <f t="shared" si="0"/>
        <v>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</row>
    <row r="29" spans="1:87" ht="21" customHeight="1">
      <c r="A29" s="33"/>
      <c r="B29" s="62"/>
      <c r="C29" s="38"/>
      <c r="D29" s="38"/>
      <c r="E29" s="34"/>
      <c r="F29" s="34"/>
      <c r="G29" s="34">
        <v>0</v>
      </c>
      <c r="H29" s="35"/>
      <c r="I29" s="35"/>
      <c r="J29" s="35"/>
      <c r="K29" s="35">
        <v>0</v>
      </c>
      <c r="L29" s="35">
        <v>0</v>
      </c>
      <c r="M29" s="35">
        <f t="shared" si="0"/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</row>
    <row r="30" spans="1:87" ht="21" customHeight="1">
      <c r="A30" s="36"/>
      <c r="B30" s="61" t="s">
        <v>29</v>
      </c>
      <c r="C30" s="39">
        <f>SUM(C12:C29)</f>
        <v>101</v>
      </c>
      <c r="D30" s="39">
        <f>SUM(D12:D29)</f>
        <v>76</v>
      </c>
      <c r="E30" s="37">
        <f>SUM(E12:E29)</f>
        <v>47100895.519999988</v>
      </c>
      <c r="F30" s="37">
        <f t="shared" ref="F30:M30" si="1">SUM(F12:F29)</f>
        <v>18040672.450000003</v>
      </c>
      <c r="G30" s="37">
        <f t="shared" si="1"/>
        <v>65141567.970000014</v>
      </c>
      <c r="H30" s="37">
        <f t="shared" si="1"/>
        <v>47100895.519999988</v>
      </c>
      <c r="I30" s="37">
        <f t="shared" si="1"/>
        <v>18040672.450000003</v>
      </c>
      <c r="J30" s="37">
        <f t="shared" si="1"/>
        <v>65141567.970000014</v>
      </c>
      <c r="K30" s="37">
        <f t="shared" si="1"/>
        <v>0</v>
      </c>
      <c r="L30" s="37">
        <f t="shared" si="1"/>
        <v>0</v>
      </c>
      <c r="M30" s="37">
        <f t="shared" si="1"/>
        <v>0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</row>
    <row r="31" spans="1:87" ht="21" customHeight="1">
      <c r="A31" s="20"/>
      <c r="B31" s="21"/>
      <c r="C31" s="22"/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</row>
    <row r="32" spans="1:87" ht="21" customHeight="1">
      <c r="A32" s="20"/>
      <c r="B32" s="21"/>
      <c r="C32" s="28"/>
      <c r="D32" s="28"/>
    </row>
    <row r="33" spans="1:4" ht="21" customHeight="1">
      <c r="A33" s="20"/>
      <c r="B33" s="21"/>
      <c r="C33" s="22"/>
      <c r="D33" s="22"/>
    </row>
    <row r="34" spans="1:4" ht="21" customHeight="1">
      <c r="A34" s="20"/>
      <c r="B34" s="23"/>
      <c r="C34" s="1"/>
      <c r="D34" s="1"/>
    </row>
    <row r="35" spans="1:4" ht="21" customHeight="1">
      <c r="A35" s="20"/>
      <c r="B35" s="24"/>
      <c r="C35" s="1"/>
      <c r="D35" s="1"/>
    </row>
    <row r="36" spans="1:4" ht="21" customHeight="1">
      <c r="A36" s="20"/>
      <c r="B36" s="24"/>
      <c r="C36" s="1"/>
      <c r="D36" s="1"/>
    </row>
    <row r="37" spans="1:4" ht="21" customHeight="1">
      <c r="A37" s="20"/>
      <c r="B37" s="24"/>
      <c r="C37" s="25"/>
      <c r="D37" s="25"/>
    </row>
    <row r="38" spans="1:4" ht="21" customHeight="1">
      <c r="A38" s="20"/>
      <c r="B38" s="24"/>
      <c r="C38" s="1"/>
      <c r="D38" s="1"/>
    </row>
    <row r="39" spans="1:4" ht="21" customHeight="1">
      <c r="A39" s="20"/>
      <c r="B39" s="24"/>
      <c r="C39" s="1"/>
      <c r="D39" s="1"/>
    </row>
    <row r="40" spans="1:4" ht="21" customHeight="1">
      <c r="A40" s="20"/>
      <c r="B40" s="24"/>
      <c r="C40" s="1"/>
      <c r="D40" s="1"/>
    </row>
    <row r="41" spans="1:4" ht="21" customHeight="1">
      <c r="A41" s="20"/>
      <c r="B41" s="24"/>
      <c r="C41" s="1"/>
      <c r="D41" s="1"/>
    </row>
    <row r="42" spans="1:4" ht="21" customHeight="1">
      <c r="A42" s="20"/>
      <c r="B42" s="24"/>
      <c r="C42" s="1"/>
      <c r="D42" s="1"/>
    </row>
    <row r="43" spans="1:4" ht="21" customHeight="1">
      <c r="A43" s="20"/>
      <c r="B43" s="24"/>
      <c r="C43" s="1"/>
      <c r="D43" s="1"/>
    </row>
    <row r="44" spans="1:4" ht="21" customHeight="1">
      <c r="A44" s="20"/>
      <c r="B44" s="24"/>
      <c r="C44" s="1"/>
      <c r="D44" s="1"/>
    </row>
    <row r="45" spans="1:4" ht="21" customHeight="1">
      <c r="A45" s="20"/>
      <c r="B45" s="24"/>
      <c r="C45" s="1"/>
      <c r="D45" s="1"/>
    </row>
    <row r="46" spans="1:4" ht="21" customHeight="1">
      <c r="A46" s="11"/>
      <c r="B46" s="24"/>
      <c r="C46" s="1"/>
      <c r="D46" s="1"/>
    </row>
    <row r="47" spans="1:4" ht="21" customHeight="1">
      <c r="A47" s="11"/>
      <c r="B47" s="24"/>
      <c r="C47" s="1"/>
      <c r="D47" s="1"/>
    </row>
    <row r="48" spans="1:4" ht="21" customHeight="1">
      <c r="A48" s="12"/>
      <c r="B48" s="24"/>
    </row>
    <row r="49" spans="1:2" ht="21" customHeight="1">
      <c r="A49" s="26"/>
      <c r="B49" s="24"/>
    </row>
    <row r="50" spans="1:2" ht="21" customHeight="1">
      <c r="A50" s="26"/>
      <c r="B50" s="1"/>
    </row>
    <row r="51" spans="1:2" ht="21" customHeight="1">
      <c r="A51" s="26"/>
      <c r="B51" s="1"/>
    </row>
    <row r="52" spans="1:2" ht="21" customHeight="1">
      <c r="A52" s="26"/>
      <c r="B52" s="1"/>
    </row>
  </sheetData>
  <mergeCells count="8">
    <mergeCell ref="A6:A10"/>
    <mergeCell ref="B6:B10"/>
    <mergeCell ref="K6:M9"/>
    <mergeCell ref="D2:M2"/>
    <mergeCell ref="C6:D9"/>
    <mergeCell ref="E6:G9"/>
    <mergeCell ref="H6:J9"/>
    <mergeCell ref="B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Rumyantseva.NA</dc:creator>
  <cp:lastModifiedBy>Rumyantseva.NA</cp:lastModifiedBy>
  <dcterms:created xsi:type="dcterms:W3CDTF">2023-02-13T11:43:04Z</dcterms:created>
  <dcterms:modified xsi:type="dcterms:W3CDTF">2025-07-22T08:11:39Z</dcterms:modified>
</cp:coreProperties>
</file>