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8" i="2"/>
  <c r="I48"/>
  <c r="J48"/>
  <c r="K48"/>
  <c r="L48"/>
  <c r="M48"/>
  <c r="N48"/>
  <c r="O48"/>
  <c r="P48"/>
  <c r="G48"/>
  <c r="H48" i="4"/>
  <c r="I48"/>
  <c r="J48"/>
  <c r="K48"/>
  <c r="L48"/>
  <c r="M48"/>
  <c r="N48"/>
  <c r="O48"/>
  <c r="P48"/>
  <c r="G48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L48"/>
  <c r="P48"/>
  <c r="F43" i="7"/>
  <c r="G43"/>
  <c r="H43"/>
  <c r="I43"/>
  <c r="J43"/>
  <c r="K43"/>
  <c r="L43"/>
  <c r="M43"/>
  <c r="N43"/>
  <c r="O43"/>
  <c r="H48" i="3"/>
  <c r="G46" i="2"/>
  <c r="G49"/>
  <c r="G50"/>
  <c r="H46"/>
  <c r="H49"/>
  <c r="H50"/>
  <c r="I46"/>
  <c r="I49"/>
  <c r="I50"/>
  <c r="J46"/>
  <c r="J49"/>
  <c r="J50"/>
  <c r="K46"/>
  <c r="K49"/>
  <c r="K50"/>
  <c r="L46"/>
  <c r="L49"/>
  <c r="L50"/>
  <c r="M46"/>
  <c r="M49"/>
  <c r="M50"/>
  <c r="N46"/>
  <c r="N49"/>
  <c r="N50"/>
  <c r="O46"/>
  <c r="O49"/>
  <c r="O50"/>
  <c r="P46"/>
  <c r="P49"/>
  <c r="P50"/>
  <c r="E21" i="4"/>
  <c r="F21"/>
  <c r="E22"/>
  <c r="F22"/>
  <c r="E23"/>
  <c r="F23"/>
  <c r="E24"/>
  <c r="F24"/>
  <c r="E25"/>
  <c r="F25"/>
  <c r="D25" s="1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D40" s="1"/>
  <c r="E41"/>
  <c r="F41"/>
  <c r="G46"/>
  <c r="H46"/>
  <c r="H46" i="3" s="1"/>
  <c r="I46" i="4"/>
  <c r="J46"/>
  <c r="K46"/>
  <c r="L46"/>
  <c r="M46"/>
  <c r="N46"/>
  <c r="O46"/>
  <c r="P46"/>
  <c r="G47" i="3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K50"/>
  <c r="K50" i="3" s="1"/>
  <c r="L50" i="4"/>
  <c r="M50"/>
  <c r="N50"/>
  <c r="N50" i="3" s="1"/>
  <c r="O50" i="4"/>
  <c r="O50" i="3" s="1"/>
  <c r="P50" i="4"/>
  <c r="E45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C39" s="1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D23" i="4"/>
  <c r="E28" i="3"/>
  <c r="C22" i="7"/>
  <c r="C20" i="6"/>
  <c r="F33" i="3"/>
  <c r="F29"/>
  <c r="E21"/>
  <c r="F35"/>
  <c r="F31"/>
  <c r="F27"/>
  <c r="F22"/>
  <c r="F39"/>
  <c r="F21"/>
  <c r="F37"/>
  <c r="F32"/>
  <c r="I20"/>
  <c r="I50"/>
  <c r="C42" i="7" l="1"/>
  <c r="C21"/>
  <c r="E37" i="3"/>
  <c r="E35"/>
  <c r="E32"/>
  <c r="E23"/>
  <c r="F49" i="4"/>
  <c r="G48" i="3"/>
  <c r="E20" i="5"/>
  <c r="N48" i="3"/>
  <c r="J48"/>
  <c r="D31" i="2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D49" s="1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C41" s="1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K44" i="2"/>
  <c r="I45" i="3"/>
  <c r="F46" i="2"/>
  <c r="E47"/>
  <c r="G45" i="3"/>
  <c r="J43" i="5"/>
  <c r="F43"/>
  <c r="F48" i="4"/>
  <c r="D48" s="1"/>
  <c r="D35" i="3"/>
  <c r="C36" i="5"/>
  <c r="D35" i="4"/>
  <c r="D32"/>
  <c r="D31"/>
  <c r="E50"/>
  <c r="E46"/>
  <c r="L43" i="5"/>
  <c r="H43"/>
  <c r="H45" i="3"/>
  <c r="F48" i="2"/>
  <c r="E45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F40"/>
  <c r="F38"/>
  <c r="F36"/>
  <c r="F34"/>
  <c r="F30"/>
  <c r="D30" s="1"/>
  <c r="F28"/>
  <c r="D28" s="1"/>
  <c r="F26"/>
  <c r="F25"/>
  <c r="F24"/>
  <c r="F23"/>
  <c r="N20"/>
  <c r="J20"/>
  <c r="H20"/>
  <c r="O44" i="4"/>
  <c r="M44"/>
  <c r="K44"/>
  <c r="I44"/>
  <c r="F50"/>
  <c r="F47"/>
  <c r="F46"/>
  <c r="O46" i="3"/>
  <c r="N47"/>
  <c r="N45"/>
  <c r="L47"/>
  <c r="J47"/>
  <c r="J45"/>
  <c r="G49"/>
  <c r="P44" i="2"/>
  <c r="M44"/>
  <c r="L44"/>
  <c r="F47"/>
  <c r="E49"/>
  <c r="J44"/>
  <c r="E48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48" i="3"/>
  <c r="D23" l="1"/>
  <c r="D48" i="2"/>
  <c r="D49"/>
  <c r="D45"/>
  <c r="F50" i="3"/>
  <c r="E48"/>
  <c r="D48" s="1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 l="1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<sst xmlns="http://schemas.openxmlformats.org/spreadsheetml/2006/main" count="561" uniqueCount="126">
  <si>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</si>
  <si>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</si>
  <si>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</si>
  <si>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</si>
  <si>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</si>
  <si>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</si>
  <si>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</si>
  <si>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</si>
  <si>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</si>
  <si>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</si>
  <si>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</si>
  <si>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</si>
  <si>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</si>
  <si>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</si>
  <si>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</si>
  <si>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</si>
  <si>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</si>
  <si>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</si>
  <si>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</si>
  <si>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</si>
  <si>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</si>
  <si>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</si>
  <si>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</si>
  <si>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</si>
  <si>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</si>
  <si>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</si>
  <si>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</si>
  <si>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</si>
  <si>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</si>
  <si>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</si>
  <si>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</si>
  <si>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</si>
  <si>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</si>
  <si>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</si>
  <si>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</si>
  <si>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</si>
  <si>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</si>
  <si>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</si>
  <si>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</si>
  <si>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</si>
  <si>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</si>
  <si>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</si>
  <si>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</si>
  <si>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</si>
  <si>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</si>
  <si>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</si>
  <si>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</si>
  <si>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</si>
  <si>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</si>
  <si>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</si>
  <si>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</si>
  <si>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</si>
  <si>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</si>
  <si>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</si>
  <si>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</si>
  <si>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</si>
  <si>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</si>
  <si>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</si>
  <si>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</si>
  <si>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</si>
  <si>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</si>
  <si>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</si>
  <si>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</si>
  <si>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</si>
  <si>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</si>
  <si>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</si>
  <si>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</si>
  <si>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</si>
  <si>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</si>
  <si>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</si>
  <si>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</si>
  <si>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</si>
  <si>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</si>
  <si>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</si>
  <si>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</si>
  <si>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</si>
  <si>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</si>
  <si>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</si>
  <si>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</si>
  <si>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</si>
  <si>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</si>
  <si>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</si>
  <si>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</si>
  <si>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</si>
  <si>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</si>
  <si>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</si>
  <si>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</si>
  <si>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</si>
  <si>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</si>
  <si>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</si>
  <si>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</si>
  <si>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</si>
  <si>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</si>
  <si>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</si>
  <si>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</si>
  <si>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</si>
  <si>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</si>
  <si>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</si>
  <si>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</si>
  <si>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</si>
  <si>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</si>
  <si>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</si>
  <si>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</si>
  <si>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</si>
  <si>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</si>
  <si>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</si>
  <si>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</si>
  <si>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</si>
  <si>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</si>
  <si>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</si>
  <si>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</si>
  <si>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</si>
  <si>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</si>
  <si>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</si>
  <si>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</si>
  <si>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</si>
  <si>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</si>
  <si>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</si>
  <si>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</si>
  <si>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</si>
  <si>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</si>
  <si>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</si>
  <si>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</si>
  <si>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</si>
  <si>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декабря</t>
  </si>
  <si>
    <t>01 декабря 2020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</si>
</sst>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D20" sqref="D2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717065</v>
      </c>
      <c r="E20" s="21">
        <f>G20+I20+K20+M20+O20</f>
        <v>329983</v>
      </c>
      <c r="F20" s="21">
        <f t="shared" ref="F20:F43" si="1">H20+J20+L20+N20+P20</f>
        <v>387082</v>
      </c>
      <c r="G20" s="21">
        <f t="shared" ref="G20:P20" si="2">SUM(G21:G43)</f>
        <v>3150</v>
      </c>
      <c r="H20" s="21">
        <f t="shared" si="2"/>
        <v>2992</v>
      </c>
      <c r="I20" s="21">
        <f t="shared" si="2"/>
        <v>16076</v>
      </c>
      <c r="J20" s="21">
        <f t="shared" si="2"/>
        <v>15227</v>
      </c>
      <c r="K20" s="21">
        <f t="shared" si="2"/>
        <v>57545</v>
      </c>
      <c r="L20" s="21">
        <f t="shared" si="2"/>
        <v>54302</v>
      </c>
      <c r="M20" s="21">
        <f t="shared" si="2"/>
        <v>222903</v>
      </c>
      <c r="N20" s="21">
        <f t="shared" si="2"/>
        <v>243040</v>
      </c>
      <c r="O20" s="21">
        <f t="shared" si="2"/>
        <v>30309</v>
      </c>
      <c r="P20" s="21">
        <f t="shared" si="2"/>
        <v>71521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1101</v>
      </c>
      <c r="E21" s="27">
        <f t="shared" ref="E21:E43" si="3">G21+I21+K21+M21+O21</f>
        <v>292</v>
      </c>
      <c r="F21" s="27">
        <f t="shared" si="1"/>
        <v>809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252</v>
      </c>
      <c r="N21" s="27">
        <f>'Прил.12 согаз'!N21+'Прил.12 альфа'!N21</f>
        <v>764</v>
      </c>
      <c r="O21" s="27">
        <f>'Прил.12 согаз'!O21+'Прил.12 альфа'!O21</f>
        <v>40</v>
      </c>
      <c r="P21" s="27">
        <f>'Прил.12 согаз'!P21+'Прил.12 альфа'!P21</f>
        <v>45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78892</v>
      </c>
      <c r="E22" s="27">
        <f t="shared" si="3"/>
        <v>36960</v>
      </c>
      <c r="F22" s="27">
        <f t="shared" si="1"/>
        <v>41932</v>
      </c>
      <c r="G22" s="27">
        <f>'Прил.12 согаз'!G22+'Прил.12 альфа'!G22</f>
        <v>320</v>
      </c>
      <c r="H22" s="27">
        <f>'Прил.12 согаз'!H22+'Прил.12 альфа'!H22</f>
        <v>310</v>
      </c>
      <c r="I22" s="27">
        <f>'Прил.12 согаз'!I22+'Прил.12 альфа'!I22</f>
        <v>1712</v>
      </c>
      <c r="J22" s="27">
        <f>'Прил.12 согаз'!J22+'Прил.12 альфа'!J22</f>
        <v>1605</v>
      </c>
      <c r="K22" s="27">
        <f>'Прил.12 согаз'!K22+'Прил.12 альфа'!K22</f>
        <v>6416</v>
      </c>
      <c r="L22" s="27">
        <f>'Прил.12 согаз'!L22+'Прил.12 альфа'!L22</f>
        <v>6006</v>
      </c>
      <c r="M22" s="27">
        <f>'Прил.12 согаз'!M22+'Прил.12 альфа'!M22</f>
        <v>25034</v>
      </c>
      <c r="N22" s="27">
        <f>'Прил.12 согаз'!N22+'Прил.12 альфа'!N22</f>
        <v>25379</v>
      </c>
      <c r="O22" s="27">
        <f>'Прил.12 согаз'!O22+'Прил.12 альфа'!O22</f>
        <v>3478</v>
      </c>
      <c r="P22" s="27">
        <f>'Прил.12 согаз'!P22+'Прил.12 альфа'!P22</f>
        <v>8632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43162</v>
      </c>
      <c r="E23" s="27">
        <f t="shared" si="3"/>
        <v>19135</v>
      </c>
      <c r="F23" s="27">
        <f t="shared" si="1"/>
        <v>24027</v>
      </c>
      <c r="G23" s="27">
        <f>'Прил.12 согаз'!G23+'Прил.12 альфа'!G23</f>
        <v>175</v>
      </c>
      <c r="H23" s="27">
        <f>'Прил.12 согаз'!H23+'Прил.12 альфа'!H23</f>
        <v>191</v>
      </c>
      <c r="I23" s="27">
        <f>'Прил.12 согаз'!I23+'Прил.12 альфа'!I23</f>
        <v>935</v>
      </c>
      <c r="J23" s="27">
        <f>'Прил.12 согаз'!J23+'Прил.12 альфа'!J23</f>
        <v>907</v>
      </c>
      <c r="K23" s="27">
        <f>'Прил.12 согаз'!K23+'Прил.12 альфа'!K23</f>
        <v>3742</v>
      </c>
      <c r="L23" s="27">
        <f>'Прил.12 согаз'!L23+'Прил.12 альфа'!L23</f>
        <v>3500</v>
      </c>
      <c r="M23" s="27">
        <f>'Прил.12 согаз'!M23+'Прил.12 альфа'!M23</f>
        <v>11951</v>
      </c>
      <c r="N23" s="27">
        <f>'Прил.12 согаз'!N23+'Прил.12 альфа'!N23</f>
        <v>13806</v>
      </c>
      <c r="O23" s="27">
        <f>'Прил.12 согаз'!O23+'Прил.12 альфа'!O23</f>
        <v>2332</v>
      </c>
      <c r="P23" s="27">
        <f>'Прил.12 согаз'!P23+'Прил.12 альфа'!P23</f>
        <v>5623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43047</v>
      </c>
      <c r="E24" s="27">
        <f t="shared" si="3"/>
        <v>20093</v>
      </c>
      <c r="F24" s="27">
        <f t="shared" si="1"/>
        <v>22954</v>
      </c>
      <c r="G24" s="27">
        <f>'Прил.12 согаз'!G24+'Прил.12 альфа'!G24</f>
        <v>210</v>
      </c>
      <c r="H24" s="27">
        <f>'Прил.12 согаз'!H24+'Прил.12 альфа'!H24</f>
        <v>162</v>
      </c>
      <c r="I24" s="27">
        <f>'Прил.12 согаз'!I24+'Прил.12 альфа'!I24</f>
        <v>909</v>
      </c>
      <c r="J24" s="27">
        <f>'Прил.12 согаз'!J24+'Прил.12 альфа'!J24</f>
        <v>882</v>
      </c>
      <c r="K24" s="27">
        <f>'Прил.12 согаз'!K24+'Прил.12 альфа'!K24</f>
        <v>3426</v>
      </c>
      <c r="L24" s="27">
        <f>'Прил.12 согаз'!L24+'Прил.12 альфа'!L24</f>
        <v>3292</v>
      </c>
      <c r="M24" s="27">
        <f>'Прил.12 согаз'!M24+'Прил.12 альфа'!M24</f>
        <v>13774</v>
      </c>
      <c r="N24" s="27">
        <f>'Прил.12 согаз'!N24+'Прил.12 альфа'!N24</f>
        <v>14429</v>
      </c>
      <c r="O24" s="27">
        <f>'Прил.12 согаз'!O24+'Прил.12 альфа'!O24</f>
        <v>1774</v>
      </c>
      <c r="P24" s="27">
        <f>'Прил.12 согаз'!P24+'Прил.12 альфа'!P24</f>
        <v>4189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9624</v>
      </c>
      <c r="E25" s="27">
        <f t="shared" si="3"/>
        <v>4582</v>
      </c>
      <c r="F25" s="27">
        <f t="shared" si="1"/>
        <v>5042</v>
      </c>
      <c r="G25" s="27">
        <f>'Прил.12 согаз'!G25+'Прил.12 альфа'!G25</f>
        <v>27</v>
      </c>
      <c r="H25" s="27">
        <f>'Прил.12 согаз'!H25+'Прил.12 альфа'!H25</f>
        <v>31</v>
      </c>
      <c r="I25" s="27">
        <f>'Прил.12 согаз'!I25+'Прил.12 альфа'!I25</f>
        <v>182</v>
      </c>
      <c r="J25" s="27">
        <f>'Прил.12 согаз'!J25+'Прил.12 альфа'!J25</f>
        <v>188</v>
      </c>
      <c r="K25" s="27">
        <f>'Прил.12 согаз'!K25+'Прил.12 альфа'!K25</f>
        <v>753</v>
      </c>
      <c r="L25" s="27">
        <f>'Прил.12 согаз'!L25+'Прил.12 альфа'!L25</f>
        <v>705</v>
      </c>
      <c r="M25" s="27">
        <f>'Прил.12 согаз'!M25+'Прил.12 альфа'!M25</f>
        <v>3121</v>
      </c>
      <c r="N25" s="27">
        <f>'Прил.12 согаз'!N25+'Прил.12 альфа'!N25</f>
        <v>2959</v>
      </c>
      <c r="O25" s="27">
        <f>'Прил.12 согаз'!O25+'Прил.12 альфа'!O25</f>
        <v>499</v>
      </c>
      <c r="P25" s="27">
        <f>'Прил.12 согаз'!P25+'Прил.12 альфа'!P25</f>
        <v>1159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62269</v>
      </c>
      <c r="E26" s="27">
        <f t="shared" si="3"/>
        <v>28685</v>
      </c>
      <c r="F26" s="27">
        <f t="shared" si="1"/>
        <v>33584</v>
      </c>
      <c r="G26" s="27">
        <f>'Прил.12 согаз'!G26+'Прил.12 альфа'!G26</f>
        <v>245</v>
      </c>
      <c r="H26" s="27">
        <f>'Прил.12 согаз'!H26+'Прил.12 альфа'!H26</f>
        <v>214</v>
      </c>
      <c r="I26" s="27">
        <f>'Прил.12 согаз'!I26+'Прил.12 альфа'!I26</f>
        <v>1276</v>
      </c>
      <c r="J26" s="27">
        <f>'Прил.12 согаз'!J26+'Прил.12 альфа'!J26</f>
        <v>1141</v>
      </c>
      <c r="K26" s="27">
        <f>'Прил.12 согаз'!K26+'Прил.12 альфа'!K26</f>
        <v>4898</v>
      </c>
      <c r="L26" s="27">
        <f>'Прил.12 согаз'!L26+'Прил.12 альфа'!L26</f>
        <v>4580</v>
      </c>
      <c r="M26" s="27">
        <f>'Прил.12 согаз'!M26+'Прил.12 альфа'!M26</f>
        <v>19412</v>
      </c>
      <c r="N26" s="27">
        <f>'Прил.12 согаз'!N26+'Прил.12 альфа'!N26</f>
        <v>20614</v>
      </c>
      <c r="O26" s="27">
        <f>'Прил.12 согаз'!O26+'Прил.12 альфа'!O26</f>
        <v>2854</v>
      </c>
      <c r="P26" s="27">
        <f>'Прил.12 согаз'!P26+'Прил.12 альфа'!P26</f>
        <v>7035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26302</v>
      </c>
      <c r="E27" s="27">
        <f t="shared" si="3"/>
        <v>11896</v>
      </c>
      <c r="F27" s="27">
        <f t="shared" si="1"/>
        <v>14406</v>
      </c>
      <c r="G27" s="27">
        <f>'Прил.12 согаз'!G27+'Прил.12 альфа'!G27</f>
        <v>115</v>
      </c>
      <c r="H27" s="27">
        <f>'Прил.12 согаз'!H27+'Прил.12 альфа'!H27</f>
        <v>107</v>
      </c>
      <c r="I27" s="27">
        <f>'Прил.12 согаз'!I27+'Прил.12 альфа'!I27</f>
        <v>574</v>
      </c>
      <c r="J27" s="27">
        <f>'Прил.12 согаз'!J27+'Прил.12 альфа'!J27</f>
        <v>510</v>
      </c>
      <c r="K27" s="27">
        <f>'Прил.12 согаз'!K27+'Прил.12 альфа'!K27</f>
        <v>2242</v>
      </c>
      <c r="L27" s="27">
        <f>'Прил.12 согаз'!L27+'Прил.12 альфа'!L27</f>
        <v>2164</v>
      </c>
      <c r="M27" s="27">
        <f>'Прил.12 согаз'!M27+'Прил.12 альфа'!M27</f>
        <v>7926</v>
      </c>
      <c r="N27" s="27">
        <f>'Прил.12 согаз'!N27+'Прил.12 альфа'!N27</f>
        <v>9007</v>
      </c>
      <c r="O27" s="27">
        <f>'Прил.12 согаз'!O27+'Прил.12 альфа'!O27</f>
        <v>1039</v>
      </c>
      <c r="P27" s="27">
        <f>'Прил.12 согаз'!P27+'Прил.12 альфа'!P27</f>
        <v>2618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31151</v>
      </c>
      <c r="E28" s="27">
        <f t="shared" si="3"/>
        <v>14278</v>
      </c>
      <c r="F28" s="27">
        <f t="shared" si="1"/>
        <v>16873</v>
      </c>
      <c r="G28" s="27">
        <f>'Прил.12 согаз'!G28+'Прил.12 альфа'!G28</f>
        <v>182</v>
      </c>
      <c r="H28" s="27">
        <f>'Прил.12 согаз'!H28+'Прил.12 альфа'!H28</f>
        <v>169</v>
      </c>
      <c r="I28" s="27">
        <f>'Прил.12 согаз'!I28+'Прил.12 альфа'!I28</f>
        <v>877</v>
      </c>
      <c r="J28" s="27">
        <f>'Прил.12 согаз'!J28+'Прил.12 альфа'!J28</f>
        <v>867</v>
      </c>
      <c r="K28" s="27">
        <f>'Прил.12 согаз'!K28+'Прил.12 альфа'!K28</f>
        <v>2823</v>
      </c>
      <c r="L28" s="27">
        <f>'Прил.12 согаз'!L28+'Прил.12 альфа'!L28</f>
        <v>2717</v>
      </c>
      <c r="M28" s="27">
        <f>'Прил.12 согаз'!M28+'Прил.12 альфа'!M28</f>
        <v>9503</v>
      </c>
      <c r="N28" s="27">
        <f>'Прил.12 согаз'!N28+'Прил.12 альфа'!N28</f>
        <v>10699</v>
      </c>
      <c r="O28" s="27">
        <f>'Прил.12 согаз'!O28+'Прил.12 альфа'!O28</f>
        <v>893</v>
      </c>
      <c r="P28" s="27">
        <f>'Прил.12 согаз'!P28+'Прил.12 альфа'!P28</f>
        <v>2421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47040</v>
      </c>
      <c r="E29" s="27">
        <f t="shared" si="3"/>
        <v>20237</v>
      </c>
      <c r="F29" s="27">
        <f t="shared" si="1"/>
        <v>26803</v>
      </c>
      <c r="G29" s="27">
        <f>'Прил.12 согаз'!G29+'Прил.12 альфа'!G29</f>
        <v>299</v>
      </c>
      <c r="H29" s="27">
        <f>'Прил.12 согаз'!H29+'Прил.12 альфа'!H29</f>
        <v>327</v>
      </c>
      <c r="I29" s="27">
        <f>'Прил.12 согаз'!I29+'Прил.12 альфа'!I29</f>
        <v>1471</v>
      </c>
      <c r="J29" s="27">
        <f>'Прил.12 согаз'!J29+'Прил.12 альфа'!J29</f>
        <v>1454</v>
      </c>
      <c r="K29" s="27">
        <f>'Прил.12 согаз'!K29+'Прил.12 альфа'!K29</f>
        <v>4781</v>
      </c>
      <c r="L29" s="27">
        <f>'Прил.12 согаз'!L29+'Прил.12 альфа'!L29</f>
        <v>4723</v>
      </c>
      <c r="M29" s="27">
        <f>'Прил.12 согаз'!M29+'Прил.12 альфа'!M29</f>
        <v>12393</v>
      </c>
      <c r="N29" s="27">
        <f>'Прил.12 согаз'!N29+'Прил.12 альфа'!N29</f>
        <v>17437</v>
      </c>
      <c r="O29" s="27">
        <f>'Прил.12 согаз'!O29+'Прил.12 альфа'!O29</f>
        <v>1293</v>
      </c>
      <c r="P29" s="27">
        <f>'Прил.12 согаз'!P29+'Прил.12 альфа'!P29</f>
        <v>2862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117938</v>
      </c>
      <c r="E30" s="27">
        <f t="shared" si="3"/>
        <v>52411</v>
      </c>
      <c r="F30" s="27">
        <f t="shared" si="1"/>
        <v>65527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45980</v>
      </c>
      <c r="N30" s="27">
        <f>'Прил.12 согаз'!N30+'Прил.12 альфа'!N30</f>
        <v>50191</v>
      </c>
      <c r="O30" s="27">
        <f>'Прил.12 согаз'!O30+'Прил.12 альфа'!O30</f>
        <v>6431</v>
      </c>
      <c r="P30" s="27">
        <f>'Прил.12 согаз'!P30+'Прил.12 альфа'!P30</f>
        <v>15336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92852</v>
      </c>
      <c r="E31" s="27">
        <f t="shared" si="3"/>
        <v>40658</v>
      </c>
      <c r="F31" s="27">
        <f t="shared" si="1"/>
        <v>52194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35465</v>
      </c>
      <c r="N31" s="27">
        <f>'Прил.12 согаз'!N31+'Прил.12 альфа'!N31</f>
        <v>38913</v>
      </c>
      <c r="O31" s="27">
        <f>'Прил.12 согаз'!O31+'Прил.12 альфа'!O31</f>
        <v>5193</v>
      </c>
      <c r="P31" s="27">
        <f>'Прил.12 согаз'!P31+'Прил.12 альфа'!P31</f>
        <v>13281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23661</v>
      </c>
      <c r="E32" s="27">
        <f t="shared" si="3"/>
        <v>12130</v>
      </c>
      <c r="F32" s="27">
        <f t="shared" si="1"/>
        <v>11531</v>
      </c>
      <c r="G32" s="27">
        <f>'Прил.12 согаз'!G32+'Прил.12 альфа'!G32</f>
        <v>533</v>
      </c>
      <c r="H32" s="27">
        <f>'Прил.12 согаз'!H32+'Прил.12 альфа'!H32</f>
        <v>507</v>
      </c>
      <c r="I32" s="27">
        <f>'Прил.12 согаз'!I32+'Прил.12 альфа'!I32</f>
        <v>2666</v>
      </c>
      <c r="J32" s="27">
        <f>'Прил.12 согаз'!J32+'Прил.12 альфа'!J32</f>
        <v>2490</v>
      </c>
      <c r="K32" s="27">
        <f>'Прил.12 согаз'!K32+'Прил.12 альфа'!K32</f>
        <v>8931</v>
      </c>
      <c r="L32" s="27">
        <f>'Прил.12 согаз'!L32+'Прил.12 альфа'!L32</f>
        <v>8534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17162</v>
      </c>
      <c r="E33" s="27">
        <f t="shared" si="3"/>
        <v>8928</v>
      </c>
      <c r="F33" s="27">
        <f t="shared" si="1"/>
        <v>8234</v>
      </c>
      <c r="G33" s="27">
        <f>'Прил.12 согаз'!G33+'Прил.12 альфа'!G33</f>
        <v>330</v>
      </c>
      <c r="H33" s="27">
        <f>'Прил.12 согаз'!H33+'Прил.12 альфа'!H33</f>
        <v>340</v>
      </c>
      <c r="I33" s="27">
        <f>'Прил.12 согаз'!I33+'Прил.12 альфа'!I33</f>
        <v>1767</v>
      </c>
      <c r="J33" s="27">
        <f>'Прил.12 согаз'!J33+'Прил.12 альфа'!J33</f>
        <v>1740</v>
      </c>
      <c r="K33" s="27">
        <f>'Прил.12 согаз'!K33+'Прил.12 альфа'!K33</f>
        <v>6831</v>
      </c>
      <c r="L33" s="27">
        <f>'Прил.12 согаз'!L33+'Прил.12 альфа'!L33</f>
        <v>6154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16155</v>
      </c>
      <c r="E34" s="27">
        <f t="shared" si="3"/>
        <v>8354</v>
      </c>
      <c r="F34" s="27">
        <f t="shared" si="1"/>
        <v>7801</v>
      </c>
      <c r="G34" s="27">
        <f>'Прил.12 согаз'!G34+'Прил.12 альфа'!G34</f>
        <v>363</v>
      </c>
      <c r="H34" s="27">
        <f>'Прил.12 согаз'!H34+'Прил.12 альфа'!H34</f>
        <v>336</v>
      </c>
      <c r="I34" s="27">
        <f>'Прил.12 согаз'!I34+'Прил.12 альфа'!I34</f>
        <v>1756</v>
      </c>
      <c r="J34" s="27">
        <f>'Прил.12 согаз'!J34+'Прил.12 альфа'!J34</f>
        <v>1694</v>
      </c>
      <c r="K34" s="27">
        <f>'Прил.12 согаз'!K34+'Прил.12 альфа'!K34</f>
        <v>6235</v>
      </c>
      <c r="L34" s="27">
        <f>'Прил.12 согаз'!L34+'Прил.12 альфа'!L34</f>
        <v>5771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11524</v>
      </c>
      <c r="E35" s="27">
        <f t="shared" si="3"/>
        <v>5654</v>
      </c>
      <c r="F35" s="27">
        <f t="shared" si="1"/>
        <v>5870</v>
      </c>
      <c r="G35" s="27">
        <f>'Прил.12 согаз'!G35+'Прил.12 альфа'!G35</f>
        <v>12</v>
      </c>
      <c r="H35" s="27">
        <f>'Прил.12 согаз'!H35+'Прил.12 альфа'!H35</f>
        <v>8</v>
      </c>
      <c r="I35" s="27">
        <f>'Прил.12 согаз'!I35+'Прил.12 альфа'!I35</f>
        <v>38</v>
      </c>
      <c r="J35" s="27">
        <f>'Прил.12 согаз'!J35+'Прил.12 альфа'!J35</f>
        <v>26</v>
      </c>
      <c r="K35" s="27">
        <f>'Прил.12 согаз'!K35+'Прил.12 альфа'!K35</f>
        <v>112</v>
      </c>
      <c r="L35" s="27">
        <f>'Прил.12 согаз'!L35+'Прил.12 альфа'!L35</f>
        <v>109</v>
      </c>
      <c r="M35" s="27">
        <f>'Прил.12 согаз'!M35+'Прил.12 альфа'!M35</f>
        <v>4556</v>
      </c>
      <c r="N35" s="27">
        <f>'Прил.12 согаз'!N35+'Прил.12 альфа'!N35</f>
        <v>4601</v>
      </c>
      <c r="O35" s="27">
        <f>'Прил.12 согаз'!O35+'Прил.12 альфа'!O35</f>
        <v>936</v>
      </c>
      <c r="P35" s="27">
        <f>'Прил.12 согаз'!P35+'Прил.12 альфа'!P35</f>
        <v>1126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16914</v>
      </c>
      <c r="E36" s="27">
        <f t="shared" si="3"/>
        <v>7976</v>
      </c>
      <c r="F36" s="27">
        <f t="shared" si="1"/>
        <v>8938</v>
      </c>
      <c r="G36" s="27">
        <f>'Прил.12 согаз'!G36+'Прил.12 альфа'!G36</f>
        <v>65</v>
      </c>
      <c r="H36" s="27">
        <f>'Прил.12 согаз'!H36+'Прил.12 альфа'!H36</f>
        <v>49</v>
      </c>
      <c r="I36" s="27">
        <f>'Прил.12 согаз'!I36+'Прил.12 альфа'!I36</f>
        <v>354</v>
      </c>
      <c r="J36" s="27">
        <f>'Прил.12 согаз'!J36+'Прил.12 альфа'!J36</f>
        <v>317</v>
      </c>
      <c r="K36" s="27">
        <f>'Прил.12 согаз'!K36+'Прил.12 альфа'!K36</f>
        <v>1398</v>
      </c>
      <c r="L36" s="27">
        <f>'Прил.12 согаз'!L36+'Прил.12 альфа'!L36</f>
        <v>1272</v>
      </c>
      <c r="M36" s="27">
        <f>'Прил.12 согаз'!M36+'Прил.12 альфа'!M36</f>
        <v>5367</v>
      </c>
      <c r="N36" s="27">
        <f>'Прил.12 согаз'!N36+'Прил.12 альфа'!N36</f>
        <v>5532</v>
      </c>
      <c r="O36" s="27">
        <f>'Прил.12 согаз'!O36+'Прил.12 альфа'!O36</f>
        <v>792</v>
      </c>
      <c r="P36" s="27">
        <f>'Прил.12 согаз'!P36+'Прил.12 альфа'!P36</f>
        <v>1768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42365</v>
      </c>
      <c r="E37" s="27">
        <f t="shared" si="3"/>
        <v>18867</v>
      </c>
      <c r="F37" s="27">
        <f t="shared" si="1"/>
        <v>23498</v>
      </c>
      <c r="G37" s="27">
        <f>'Прил.12 согаз'!G37+'Прил.12 альфа'!G37</f>
        <v>259</v>
      </c>
      <c r="H37" s="27">
        <f>'Прил.12 согаз'!H37+'Прил.12 альфа'!H37</f>
        <v>230</v>
      </c>
      <c r="I37" s="27">
        <f>'Прил.12 согаз'!I37+'Прил.12 альфа'!I37</f>
        <v>1448</v>
      </c>
      <c r="J37" s="27">
        <f>'Прил.12 согаз'!J37+'Прил.12 альфа'!J37</f>
        <v>1297</v>
      </c>
      <c r="K37" s="27">
        <f>'Прил.12 согаз'!K37+'Прил.12 альфа'!K37</f>
        <v>4701</v>
      </c>
      <c r="L37" s="27">
        <f>'Прил.12 согаз'!L37+'Прил.12 альфа'!L37</f>
        <v>4522</v>
      </c>
      <c r="M37" s="27">
        <f>'Прил.12 согаз'!M37+'Прил.12 альфа'!M37</f>
        <v>11569</v>
      </c>
      <c r="N37" s="27">
        <f>'Прил.12 согаз'!N37+'Прил.12 альфа'!N37</f>
        <v>15640</v>
      </c>
      <c r="O37" s="27">
        <f>'Прил.12 согаз'!O37+'Прил.12 альфа'!O37</f>
        <v>890</v>
      </c>
      <c r="P37" s="27">
        <f>'Прил.12 согаз'!P37+'Прил.12 альфа'!P37</f>
        <v>1809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6148</v>
      </c>
      <c r="E38" s="27">
        <f t="shared" si="3"/>
        <v>2297</v>
      </c>
      <c r="F38" s="27">
        <f t="shared" si="1"/>
        <v>3851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1853</v>
      </c>
      <c r="N38" s="27">
        <f>'Прил.12 согаз'!N38+'Прил.12 альфа'!N38</f>
        <v>2821</v>
      </c>
      <c r="O38" s="27">
        <f>'Прил.12 согаз'!O38+'Прил.12 альфа'!O38</f>
        <v>444</v>
      </c>
      <c r="P38" s="27">
        <f>'Прил.12 согаз'!P38+'Прил.12 альфа'!P38</f>
        <v>1030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3761</v>
      </c>
      <c r="E39" s="27">
        <f t="shared" si="3"/>
        <v>2112</v>
      </c>
      <c r="F39" s="27">
        <f t="shared" si="1"/>
        <v>1649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1844</v>
      </c>
      <c r="N39" s="27">
        <f>'Прил.12 согаз'!N39+'Прил.12 альфа'!N39</f>
        <v>1444</v>
      </c>
      <c r="O39" s="27">
        <f>'Прил.12 согаз'!O39+'Прил.12 альфа'!O39</f>
        <v>268</v>
      </c>
      <c r="P39" s="27">
        <f>'Прил.12 согаз'!P39+'Прил.12 альфа'!P39</f>
        <v>205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5712</v>
      </c>
      <c r="E40" s="27">
        <f t="shared" si="3"/>
        <v>2671</v>
      </c>
      <c r="F40" s="27">
        <f t="shared" si="1"/>
        <v>3041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2374</v>
      </c>
      <c r="N40" s="27">
        <f>'Прил.12 согаз'!N40+'Прил.12 альфа'!N40</f>
        <v>2209</v>
      </c>
      <c r="O40" s="27">
        <f>'Прил.12 согаз'!O40+'Прил.12 альфа'!O40</f>
        <v>297</v>
      </c>
      <c r="P40" s="27">
        <f>'Прил.12 согаз'!P40+'Прил.12 альфа'!P40</f>
        <v>832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6093</v>
      </c>
      <c r="E41" s="27">
        <f t="shared" si="3"/>
        <v>3502</v>
      </c>
      <c r="F41" s="27">
        <f t="shared" si="1"/>
        <v>2591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3134</v>
      </c>
      <c r="N41" s="27">
        <f>'Прил.12 согаз'!N41+'Прил.12 альфа'!N41</f>
        <v>2025</v>
      </c>
      <c r="O41" s="27">
        <f>'Прил.12 согаз'!O41+'Прил.12 альфа'!O41</f>
        <v>368</v>
      </c>
      <c r="P41" s="27">
        <f>'Прил.12 согаз'!P41+'Прил.12 альфа'!P41</f>
        <v>566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6665</v>
      </c>
      <c r="E42" s="27">
        <f t="shared" si="3"/>
        <v>2997</v>
      </c>
      <c r="F42" s="27">
        <f t="shared" si="1"/>
        <v>3668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2607</v>
      </c>
      <c r="N42" s="27">
        <f>'Прил.12 согаз'!N42+'Прил.12 альфа'!N42</f>
        <v>2807</v>
      </c>
      <c r="O42" s="27">
        <f>'Прил.12 согаз'!O42+'Прил.12 альфа'!O42</f>
        <v>390</v>
      </c>
      <c r="P42" s="27">
        <f>'Прил.12 согаз'!P42+'Прил.12 альфа'!P42</f>
        <v>861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7527</v>
      </c>
      <c r="E43" s="27">
        <f t="shared" si="3"/>
        <v>5268</v>
      </c>
      <c r="F43" s="27">
        <f t="shared" si="1"/>
        <v>2259</v>
      </c>
      <c r="G43" s="27">
        <f>'Прил.12 согаз'!G43+'Прил.12 альфа'!G43</f>
        <v>15</v>
      </c>
      <c r="H43" s="27">
        <f>'Прил.12 согаз'!H43+'Прил.12 альфа'!H43</f>
        <v>11</v>
      </c>
      <c r="I43" s="27">
        <f>'Прил.12 согаз'!I43+'Прил.12 альфа'!I43</f>
        <v>111</v>
      </c>
      <c r="J43" s="27">
        <f>'Прил.12 согаз'!J43+'Прил.12 альфа'!J43</f>
        <v>109</v>
      </c>
      <c r="K43" s="27">
        <f>'Прил.12 согаз'!K43+'Прил.12 альфа'!K43</f>
        <v>256</v>
      </c>
      <c r="L43" s="27">
        <f>'Прил.12 согаз'!L43+'Прил.12 альфа'!L43</f>
        <v>253</v>
      </c>
      <c r="M43" s="27">
        <f>'Прил.12 согаз'!M43+'Прил.12 альфа'!M43</f>
        <v>4788</v>
      </c>
      <c r="N43" s="27">
        <f>'Прил.12 согаз'!N43+'Прил.12 альфа'!N43</f>
        <v>1763</v>
      </c>
      <c r="O43" s="27">
        <f>'Прил.12 согаз'!O43+'Прил.12 альфа'!O43</f>
        <v>98</v>
      </c>
      <c r="P43" s="27">
        <f>'Прил.12 согаз'!P43+'Прил.12 альфа'!P43</f>
        <v>123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717065</v>
      </c>
      <c r="E44" s="21">
        <f t="shared" ref="E44:E51" si="5">G44+I44+K44+M44+O44</f>
        <v>329983</v>
      </c>
      <c r="F44" s="21">
        <f t="shared" ref="F44:F51" si="6">H44+J44+L44+N44+P44</f>
        <v>387082</v>
      </c>
      <c r="G44" s="21">
        <f>SUM(G45:G51)</f>
        <v>3150</v>
      </c>
      <c r="H44" s="21">
        <f t="shared" ref="H44:P44" si="7">SUM(H45:H51)</f>
        <v>2992</v>
      </c>
      <c r="I44" s="21">
        <f t="shared" si="7"/>
        <v>16076</v>
      </c>
      <c r="J44" s="21">
        <f t="shared" si="7"/>
        <v>15227</v>
      </c>
      <c r="K44" s="21">
        <f t="shared" si="7"/>
        <v>57545</v>
      </c>
      <c r="L44" s="21">
        <f t="shared" si="7"/>
        <v>54302</v>
      </c>
      <c r="M44" s="21">
        <f t="shared" si="7"/>
        <v>222903</v>
      </c>
      <c r="N44" s="21">
        <f t="shared" si="7"/>
        <v>243040</v>
      </c>
      <c r="O44" s="21">
        <f t="shared" si="7"/>
        <v>30309</v>
      </c>
      <c r="P44" s="21">
        <f t="shared" si="7"/>
        <v>71521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>
        <f>'Прил.12 согаз'!G45+'Прил.12 альфа'!G45</f>
        <v>0</v>
      </c>
      <c r="H45" s="26">
        <f>'Прил.12 согаз'!H45+'Прил.12 альфа'!H45</f>
        <v>0</v>
      </c>
      <c r="I45" s="26">
        <f>'Прил.12 согаз'!I45+'Прил.12 альфа'!I45</f>
        <v>0</v>
      </c>
      <c r="J45" s="26">
        <f>'Прил.12 согаз'!J45+'Прил.12 альфа'!J45</f>
        <v>0</v>
      </c>
      <c r="K45" s="26">
        <f>'Прил.12 согаз'!K45+'Прил.12 альфа'!K45</f>
        <v>0</v>
      </c>
      <c r="L45" s="26">
        <f>'Прил.12 согаз'!L45+'Прил.12 альфа'!L45</f>
        <v>0</v>
      </c>
      <c r="M45" s="26">
        <f>'Прил.12 согаз'!M45+'Прил.12 альфа'!M45</f>
        <v>0</v>
      </c>
      <c r="N45" s="26">
        <f>'Прил.12 согаз'!N45+'Прил.12 альфа'!N45</f>
        <v>0</v>
      </c>
      <c r="O45" s="26">
        <f>'Прил.12 согаз'!O45+'Прил.12 альфа'!O45</f>
        <v>0</v>
      </c>
      <c r="P45" s="26">
        <f>'Прил.12 согаз'!P45+'Прил.12 альфа'!P45</f>
        <v>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50761</v>
      </c>
      <c r="E46" s="27">
        <f t="shared" si="5"/>
        <v>23411</v>
      </c>
      <c r="F46" s="27">
        <f t="shared" si="6"/>
        <v>27350</v>
      </c>
      <c r="G46" s="26">
        <f>'Прил.12 согаз'!G46+'Прил.12 альфа'!G46</f>
        <v>175</v>
      </c>
      <c r="H46" s="26">
        <f>'Прил.12 согаз'!H46+'Прил.12 альфа'!H46</f>
        <v>193</v>
      </c>
      <c r="I46" s="26">
        <f>'Прил.12 согаз'!I46+'Прил.12 альфа'!I46</f>
        <v>963</v>
      </c>
      <c r="J46" s="26">
        <f>'Прил.12 согаз'!J46+'Прил.12 альфа'!J46</f>
        <v>929</v>
      </c>
      <c r="K46" s="26">
        <f>'Прил.12 согаз'!K46+'Прил.12 альфа'!K46</f>
        <v>3836</v>
      </c>
      <c r="L46" s="26">
        <f>'Прил.12 согаз'!L46+'Прил.12 альфа'!L46</f>
        <v>3620</v>
      </c>
      <c r="M46" s="26">
        <f>'Прил.12 согаз'!M46+'Прил.12 альфа'!M46</f>
        <v>15719</v>
      </c>
      <c r="N46" s="26">
        <f>'Прил.12 согаз'!N46+'Прил.12 альфа'!N46</f>
        <v>16385</v>
      </c>
      <c r="O46" s="26">
        <f>'Прил.12 согаз'!O46+'Прил.12 альфа'!O46</f>
        <v>2718</v>
      </c>
      <c r="P46" s="26">
        <f>'Прил.12 согаз'!P46+'Прил.12 альфа'!P46</f>
        <v>6223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605220</v>
      </c>
      <c r="E48" s="59">
        <f t="shared" si="5"/>
        <v>278950</v>
      </c>
      <c r="F48" s="59">
        <f t="shared" si="6"/>
        <v>326270</v>
      </c>
      <c r="G48" s="58">
        <f>'Прил.12 согаз'!G48+'Прил.12 альфа'!G48</f>
        <v>2647</v>
      </c>
      <c r="H48" s="58">
        <f>'Прил.12 согаз'!H48+'Прил.12 альфа'!H48</f>
        <v>2522</v>
      </c>
      <c r="I48" s="58">
        <f>'Прил.12 согаз'!I48+'Прил.12 альфа'!I48</f>
        <v>13232</v>
      </c>
      <c r="J48" s="58">
        <f>'Прил.12 согаз'!J48+'Прил.12 альфа'!J48</f>
        <v>12627</v>
      </c>
      <c r="K48" s="58">
        <f>'Прил.12 согаз'!K48+'Прил.12 альфа'!K48</f>
        <v>47416</v>
      </c>
      <c r="L48" s="58">
        <f>'Прил.12 согаз'!L48+'Прил.12 альфа'!L48</f>
        <v>44667</v>
      </c>
      <c r="M48" s="58">
        <f>'Прил.12 согаз'!M48+'Прил.12 альфа'!M48</f>
        <v>189760</v>
      </c>
      <c r="N48" s="58">
        <f>'Прил.12 согаз'!N48+'Прил.12 альфа'!N48</f>
        <v>204765</v>
      </c>
      <c r="O48" s="58">
        <f>'Прил.12 согаз'!O48+'Прил.12 альфа'!O48</f>
        <v>25895</v>
      </c>
      <c r="P48" s="58">
        <f>'Прил.12 согаз'!P48+'Прил.12 альфа'!P48</f>
        <v>61689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16856</v>
      </c>
      <c r="E49" s="27">
        <f t="shared" si="5"/>
        <v>7925</v>
      </c>
      <c r="F49" s="27">
        <f t="shared" si="6"/>
        <v>8931</v>
      </c>
      <c r="G49" s="26">
        <f>'Прил.12 согаз'!G49+'Прил.12 альфа'!G49</f>
        <v>65</v>
      </c>
      <c r="H49" s="26">
        <f>'Прил.12 согаз'!H49+'Прил.12 альфа'!H49</f>
        <v>49</v>
      </c>
      <c r="I49" s="26">
        <f>'Прил.12 согаз'!I49+'Прил.12 альфа'!I49</f>
        <v>357</v>
      </c>
      <c r="J49" s="26">
        <f>'Прил.12 согаз'!J49+'Прил.12 альфа'!J49</f>
        <v>319</v>
      </c>
      <c r="K49" s="26">
        <f>'Прил.12 согаз'!K49+'Прил.12 альфа'!K49</f>
        <v>1410</v>
      </c>
      <c r="L49" s="26">
        <f>'Прил.12 согаз'!L49+'Прил.12 альфа'!L49</f>
        <v>1296</v>
      </c>
      <c r="M49" s="26">
        <f>'Прил.12 согаз'!M49+'Прил.12 альфа'!M49</f>
        <v>5306</v>
      </c>
      <c r="N49" s="26">
        <f>'Прил.12 согаз'!N49+'Прил.12 альфа'!N49</f>
        <v>5508</v>
      </c>
      <c r="O49" s="26">
        <f>'Прил.12 согаз'!O49+'Прил.12 альфа'!O49</f>
        <v>787</v>
      </c>
      <c r="P49" s="26">
        <f>'Прил.12 согаз'!P49+'Прил.12 альфа'!P49</f>
        <v>1759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44228</v>
      </c>
      <c r="E50" s="27">
        <f t="shared" si="5"/>
        <v>19697</v>
      </c>
      <c r="F50" s="27">
        <f t="shared" si="6"/>
        <v>24531</v>
      </c>
      <c r="G50" s="26">
        <f>'Прил.12 согаз'!G50+'Прил.12 альфа'!G50</f>
        <v>263</v>
      </c>
      <c r="H50" s="26">
        <f>'Прил.12 согаз'!H50+'Прил.12 альфа'!H50</f>
        <v>228</v>
      </c>
      <c r="I50" s="26">
        <f>'Прил.12 согаз'!I50+'Прил.12 альфа'!I50</f>
        <v>1524</v>
      </c>
      <c r="J50" s="26">
        <f>'Прил.12 согаз'!J50+'Прил.12 альфа'!J50</f>
        <v>1352</v>
      </c>
      <c r="K50" s="26">
        <f>'Прил.12 согаз'!K50+'Прил.12 альфа'!K50</f>
        <v>4883</v>
      </c>
      <c r="L50" s="26">
        <f>'Прил.12 согаз'!L50+'Прил.12 альфа'!L50</f>
        <v>4719</v>
      </c>
      <c r="M50" s="26">
        <f>'Прил.12 согаз'!M50+'Прил.12 альфа'!M50</f>
        <v>12118</v>
      </c>
      <c r="N50" s="26">
        <f>'Прил.12 согаз'!N50+'Прил.12 альфа'!N50</f>
        <v>16382</v>
      </c>
      <c r="O50" s="26">
        <f>'Прил.12 согаз'!O50+'Прил.12 альфа'!O50</f>
        <v>909</v>
      </c>
      <c r="P50" s="26">
        <f>'Прил.12 согаз'!P50+'Прил.12 альфа'!P50</f>
        <v>1850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438064</v>
      </c>
      <c r="E20" s="21">
        <f t="shared" ref="E20:E43" si="1">G20+I20+K20+M20+O20</f>
        <v>202231</v>
      </c>
      <c r="F20" s="21">
        <f t="shared" ref="F20:F43" si="2">H20+J20+L20+N20+P20</f>
        <v>235833</v>
      </c>
      <c r="G20" s="21">
        <f t="shared" ref="G20:P20" si="3">SUM(G21:G43)</f>
        <v>2021</v>
      </c>
      <c r="H20" s="21">
        <f t="shared" si="3"/>
        <v>1899</v>
      </c>
      <c r="I20" s="21">
        <f t="shared" si="3"/>
        <v>10002</v>
      </c>
      <c r="J20" s="21">
        <f t="shared" si="3"/>
        <v>9664</v>
      </c>
      <c r="K20" s="21">
        <f t="shared" si="3"/>
        <v>34119</v>
      </c>
      <c r="L20" s="21">
        <f t="shared" si="3"/>
        <v>32078</v>
      </c>
      <c r="M20" s="21">
        <f t="shared" si="3"/>
        <v>137394</v>
      </c>
      <c r="N20" s="21">
        <f t="shared" si="3"/>
        <v>149334</v>
      </c>
      <c r="O20" s="21">
        <f t="shared" si="3"/>
        <v>18695</v>
      </c>
      <c r="P20" s="21">
        <f t="shared" si="3"/>
        <v>42858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790</v>
      </c>
      <c r="E21" s="27">
        <f>G21+I21+K21+M21+O21</f>
        <v>222</v>
      </c>
      <c r="F21" s="27">
        <f t="shared" si="2"/>
        <v>568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192</v>
      </c>
      <c r="N21" s="27">
        <v>539</v>
      </c>
      <c r="O21" s="27">
        <v>30</v>
      </c>
      <c r="P21" s="27">
        <v>29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43874</v>
      </c>
      <c r="E22" s="27">
        <f t="shared" si="1"/>
        <v>21363</v>
      </c>
      <c r="F22" s="27">
        <f t="shared" si="2"/>
        <v>22511</v>
      </c>
      <c r="G22" s="27">
        <v>218</v>
      </c>
      <c r="H22" s="27">
        <v>202</v>
      </c>
      <c r="I22" s="27">
        <v>1037</v>
      </c>
      <c r="J22" s="27">
        <v>983</v>
      </c>
      <c r="K22" s="27">
        <v>3255</v>
      </c>
      <c r="L22" s="27">
        <v>3088</v>
      </c>
      <c r="M22" s="27">
        <v>15119</v>
      </c>
      <c r="N22" s="27">
        <v>14590</v>
      </c>
      <c r="O22" s="27">
        <v>1734</v>
      </c>
      <c r="P22" s="27">
        <v>3648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2196</v>
      </c>
      <c r="E23" s="27">
        <f t="shared" si="1"/>
        <v>1108</v>
      </c>
      <c r="F23" s="27">
        <f t="shared" si="2"/>
        <v>1088</v>
      </c>
      <c r="G23" s="27">
        <v>1</v>
      </c>
      <c r="H23" s="27">
        <v>1</v>
      </c>
      <c r="I23" s="27">
        <v>14</v>
      </c>
      <c r="J23" s="27">
        <v>5</v>
      </c>
      <c r="K23" s="27">
        <v>108</v>
      </c>
      <c r="L23" s="27">
        <v>114</v>
      </c>
      <c r="M23" s="27">
        <v>874</v>
      </c>
      <c r="N23" s="27">
        <v>799</v>
      </c>
      <c r="O23" s="27">
        <v>111</v>
      </c>
      <c r="P23" s="27">
        <v>169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36509</v>
      </c>
      <c r="E24" s="27">
        <f t="shared" si="1"/>
        <v>16931</v>
      </c>
      <c r="F24" s="27">
        <f t="shared" si="2"/>
        <v>19578</v>
      </c>
      <c r="G24" s="27">
        <v>173</v>
      </c>
      <c r="H24" s="27">
        <v>137</v>
      </c>
      <c r="I24" s="27">
        <v>724</v>
      </c>
      <c r="J24" s="27">
        <v>701</v>
      </c>
      <c r="K24" s="27">
        <v>2802</v>
      </c>
      <c r="L24" s="27">
        <v>2705</v>
      </c>
      <c r="M24" s="27">
        <v>11570</v>
      </c>
      <c r="N24" s="27">
        <v>12111</v>
      </c>
      <c r="O24" s="27">
        <v>1662</v>
      </c>
      <c r="P24" s="27">
        <v>3924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781</v>
      </c>
      <c r="E25" s="27">
        <f t="shared" si="1"/>
        <v>465</v>
      </c>
      <c r="F25" s="27">
        <f t="shared" si="2"/>
        <v>316</v>
      </c>
      <c r="G25" s="27">
        <v>0</v>
      </c>
      <c r="H25" s="27">
        <v>0</v>
      </c>
      <c r="I25" s="27">
        <v>4</v>
      </c>
      <c r="J25" s="27">
        <v>4</v>
      </c>
      <c r="K25" s="27">
        <v>32</v>
      </c>
      <c r="L25" s="27">
        <v>26</v>
      </c>
      <c r="M25" s="27">
        <v>388</v>
      </c>
      <c r="N25" s="27">
        <v>228</v>
      </c>
      <c r="O25" s="27">
        <v>41</v>
      </c>
      <c r="P25" s="27">
        <v>58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19382</v>
      </c>
      <c r="E26" s="27">
        <f t="shared" si="1"/>
        <v>9346</v>
      </c>
      <c r="F26" s="27">
        <f t="shared" si="2"/>
        <v>10036</v>
      </c>
      <c r="G26" s="27">
        <v>87</v>
      </c>
      <c r="H26" s="27">
        <v>71</v>
      </c>
      <c r="I26" s="27">
        <v>425</v>
      </c>
      <c r="J26" s="27">
        <v>428</v>
      </c>
      <c r="K26" s="27">
        <v>1271</v>
      </c>
      <c r="L26" s="27">
        <v>1186</v>
      </c>
      <c r="M26" s="27">
        <v>6764</v>
      </c>
      <c r="N26" s="27">
        <v>6597</v>
      </c>
      <c r="O26" s="27">
        <v>799</v>
      </c>
      <c r="P26" s="27">
        <v>1754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10685</v>
      </c>
      <c r="E27" s="27">
        <f t="shared" si="1"/>
        <v>5095</v>
      </c>
      <c r="F27" s="27">
        <f t="shared" si="2"/>
        <v>5590</v>
      </c>
      <c r="G27" s="27">
        <v>55</v>
      </c>
      <c r="H27" s="27">
        <v>50</v>
      </c>
      <c r="I27" s="27">
        <v>244</v>
      </c>
      <c r="J27" s="27">
        <v>230</v>
      </c>
      <c r="K27" s="27">
        <v>780</v>
      </c>
      <c r="L27" s="27">
        <v>799</v>
      </c>
      <c r="M27" s="27">
        <v>3611</v>
      </c>
      <c r="N27" s="27">
        <v>3772</v>
      </c>
      <c r="O27" s="27">
        <v>405</v>
      </c>
      <c r="P27" s="27">
        <v>739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30845</v>
      </c>
      <c r="E28" s="27">
        <f t="shared" si="1"/>
        <v>14056</v>
      </c>
      <c r="F28" s="27">
        <f t="shared" si="2"/>
        <v>16789</v>
      </c>
      <c r="G28" s="27">
        <v>182</v>
      </c>
      <c r="H28" s="27">
        <v>169</v>
      </c>
      <c r="I28" s="27">
        <v>875</v>
      </c>
      <c r="J28" s="27">
        <v>866</v>
      </c>
      <c r="K28" s="27">
        <v>2814</v>
      </c>
      <c r="L28" s="27">
        <v>2702</v>
      </c>
      <c r="M28" s="27">
        <v>9295</v>
      </c>
      <c r="N28" s="27">
        <v>10635</v>
      </c>
      <c r="O28" s="27">
        <v>890</v>
      </c>
      <c r="P28" s="27">
        <v>2417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24639</v>
      </c>
      <c r="E29" s="27">
        <f t="shared" si="1"/>
        <v>10489</v>
      </c>
      <c r="F29" s="27">
        <f t="shared" si="2"/>
        <v>14150</v>
      </c>
      <c r="G29" s="27">
        <v>183</v>
      </c>
      <c r="H29" s="27">
        <v>193</v>
      </c>
      <c r="I29" s="27">
        <v>870</v>
      </c>
      <c r="J29" s="27">
        <v>877</v>
      </c>
      <c r="K29" s="27">
        <v>2320</v>
      </c>
      <c r="L29" s="27">
        <v>2329</v>
      </c>
      <c r="M29" s="27">
        <v>6442</v>
      </c>
      <c r="N29" s="27">
        <v>9449</v>
      </c>
      <c r="O29" s="27">
        <v>674</v>
      </c>
      <c r="P29" s="27">
        <v>1302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93639</v>
      </c>
      <c r="E30" s="27">
        <f t="shared" si="1"/>
        <v>41193</v>
      </c>
      <c r="F30" s="27">
        <f t="shared" si="2"/>
        <v>52446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35794</v>
      </c>
      <c r="N30" s="27">
        <v>39275</v>
      </c>
      <c r="O30" s="27">
        <v>5399</v>
      </c>
      <c r="P30" s="27">
        <v>13171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70757</v>
      </c>
      <c r="E31" s="27">
        <f t="shared" si="1"/>
        <v>30803</v>
      </c>
      <c r="F31" s="27">
        <f t="shared" si="2"/>
        <v>39954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26730</v>
      </c>
      <c r="N31" s="27">
        <v>29584</v>
      </c>
      <c r="O31" s="27">
        <v>4073</v>
      </c>
      <c r="P31" s="27">
        <v>10370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19171</v>
      </c>
      <c r="E32" s="27">
        <f t="shared" si="1"/>
        <v>9862</v>
      </c>
      <c r="F32" s="27">
        <f t="shared" si="2"/>
        <v>9309</v>
      </c>
      <c r="G32" s="27">
        <v>412</v>
      </c>
      <c r="H32" s="27">
        <v>387</v>
      </c>
      <c r="I32" s="27">
        <v>2082</v>
      </c>
      <c r="J32" s="27">
        <v>1960</v>
      </c>
      <c r="K32" s="27">
        <v>7368</v>
      </c>
      <c r="L32" s="27">
        <v>6962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13814</v>
      </c>
      <c r="E33" s="27">
        <f t="shared" si="1"/>
        <v>7266</v>
      </c>
      <c r="F33" s="27">
        <f t="shared" si="2"/>
        <v>6548</v>
      </c>
      <c r="G33" s="27">
        <v>260</v>
      </c>
      <c r="H33" s="27">
        <v>264</v>
      </c>
      <c r="I33" s="27">
        <v>1360</v>
      </c>
      <c r="J33" s="27">
        <v>1381</v>
      </c>
      <c r="K33" s="27">
        <v>5646</v>
      </c>
      <c r="L33" s="27">
        <v>4903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13095</v>
      </c>
      <c r="E34" s="27">
        <f t="shared" si="1"/>
        <v>6758</v>
      </c>
      <c r="F34" s="27">
        <f t="shared" si="2"/>
        <v>6337</v>
      </c>
      <c r="G34" s="27">
        <v>276</v>
      </c>
      <c r="H34" s="27">
        <v>283</v>
      </c>
      <c r="I34" s="27">
        <v>1406</v>
      </c>
      <c r="J34" s="27">
        <v>1357</v>
      </c>
      <c r="K34" s="27">
        <v>5076</v>
      </c>
      <c r="L34" s="27">
        <v>4697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8806</v>
      </c>
      <c r="E35" s="27">
        <f t="shared" si="1"/>
        <v>4285</v>
      </c>
      <c r="F35" s="27">
        <f t="shared" si="2"/>
        <v>4521</v>
      </c>
      <c r="G35" s="27">
        <v>9</v>
      </c>
      <c r="H35" s="27">
        <v>4</v>
      </c>
      <c r="I35" s="27">
        <v>28</v>
      </c>
      <c r="J35" s="27">
        <v>14</v>
      </c>
      <c r="K35" s="27">
        <v>44</v>
      </c>
      <c r="L35" s="27">
        <v>47</v>
      </c>
      <c r="M35" s="27">
        <v>3449</v>
      </c>
      <c r="N35" s="27">
        <v>3527</v>
      </c>
      <c r="O35" s="27">
        <v>755</v>
      </c>
      <c r="P35" s="27">
        <v>929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14084</v>
      </c>
      <c r="E36" s="27">
        <f t="shared" si="1"/>
        <v>6761</v>
      </c>
      <c r="F36" s="27">
        <f t="shared" si="2"/>
        <v>7323</v>
      </c>
      <c r="G36" s="27">
        <v>64</v>
      </c>
      <c r="H36" s="27">
        <v>49</v>
      </c>
      <c r="I36" s="27">
        <v>342</v>
      </c>
      <c r="J36" s="27">
        <v>307</v>
      </c>
      <c r="K36" s="27">
        <v>1112</v>
      </c>
      <c r="L36" s="27">
        <v>1048</v>
      </c>
      <c r="M36" s="27">
        <v>4593</v>
      </c>
      <c r="N36" s="27">
        <v>4524</v>
      </c>
      <c r="O36" s="27">
        <v>650</v>
      </c>
      <c r="P36" s="27">
        <v>1395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13632</v>
      </c>
      <c r="E37" s="27">
        <f t="shared" si="1"/>
        <v>5893</v>
      </c>
      <c r="F37" s="27">
        <f t="shared" si="2"/>
        <v>7739</v>
      </c>
      <c r="G37" s="27">
        <v>92</v>
      </c>
      <c r="H37" s="27">
        <v>83</v>
      </c>
      <c r="I37" s="27">
        <v>531</v>
      </c>
      <c r="J37" s="27">
        <v>488</v>
      </c>
      <c r="K37" s="27">
        <v>1297</v>
      </c>
      <c r="L37" s="27">
        <v>1305</v>
      </c>
      <c r="M37" s="27">
        <v>3698</v>
      </c>
      <c r="N37" s="27">
        <v>5314</v>
      </c>
      <c r="O37" s="27">
        <v>275</v>
      </c>
      <c r="P37" s="27">
        <v>549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4211</v>
      </c>
      <c r="E38" s="27">
        <f t="shared" si="1"/>
        <v>1652</v>
      </c>
      <c r="F38" s="27">
        <f t="shared" si="2"/>
        <v>2559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1351</v>
      </c>
      <c r="N38" s="27">
        <v>1916</v>
      </c>
      <c r="O38" s="27">
        <v>301</v>
      </c>
      <c r="P38" s="27">
        <v>643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2846</v>
      </c>
      <c r="E39" s="27">
        <f t="shared" si="1"/>
        <v>1613</v>
      </c>
      <c r="F39" s="27">
        <f t="shared" si="2"/>
        <v>1233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1392</v>
      </c>
      <c r="N39" s="27">
        <v>1062</v>
      </c>
      <c r="O39" s="27">
        <v>221</v>
      </c>
      <c r="P39" s="27">
        <v>171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4852</v>
      </c>
      <c r="E40" s="27">
        <f t="shared" si="1"/>
        <v>2236</v>
      </c>
      <c r="F40" s="27">
        <f t="shared" si="2"/>
        <v>2616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1966</v>
      </c>
      <c r="N40" s="27">
        <v>1876</v>
      </c>
      <c r="O40" s="27">
        <v>270</v>
      </c>
      <c r="P40" s="27">
        <v>740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394</v>
      </c>
      <c r="E41" s="27">
        <f t="shared" si="1"/>
        <v>228</v>
      </c>
      <c r="F41" s="27">
        <f t="shared" si="2"/>
        <v>166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213</v>
      </c>
      <c r="N41" s="27">
        <v>151</v>
      </c>
      <c r="O41" s="27">
        <v>15</v>
      </c>
      <c r="P41" s="27">
        <v>15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5348</v>
      </c>
      <c r="E42" s="27">
        <f t="shared" si="1"/>
        <v>2369</v>
      </c>
      <c r="F42" s="27">
        <f t="shared" si="2"/>
        <v>2979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2042</v>
      </c>
      <c r="N42" s="27">
        <v>2228</v>
      </c>
      <c r="O42" s="27">
        <v>327</v>
      </c>
      <c r="P42" s="27">
        <v>751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3714</v>
      </c>
      <c r="E43" s="27">
        <f t="shared" si="1"/>
        <v>2237</v>
      </c>
      <c r="F43" s="27">
        <f t="shared" si="2"/>
        <v>1477</v>
      </c>
      <c r="G43" s="27">
        <v>9</v>
      </c>
      <c r="H43" s="27">
        <v>6</v>
      </c>
      <c r="I43" s="27">
        <v>60</v>
      </c>
      <c r="J43" s="27">
        <v>63</v>
      </c>
      <c r="K43" s="27">
        <v>194</v>
      </c>
      <c r="L43" s="27">
        <v>167</v>
      </c>
      <c r="M43" s="27">
        <v>1911</v>
      </c>
      <c r="N43" s="27">
        <v>1157</v>
      </c>
      <c r="O43" s="27">
        <v>63</v>
      </c>
      <c r="P43" s="27">
        <v>84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438064</v>
      </c>
      <c r="E44" s="21">
        <f t="shared" ref="E44:E51" si="5">G44+I44+K44+M44+O44</f>
        <v>202231</v>
      </c>
      <c r="F44" s="21">
        <f t="shared" ref="F44:F51" si="6">H44+J44+L44+N44+P44</f>
        <v>235833</v>
      </c>
      <c r="G44" s="21">
        <f>SUM(G45:G51)</f>
        <v>2021</v>
      </c>
      <c r="H44" s="21">
        <f t="shared" ref="H44:P44" si="7">SUM(H45:H51)</f>
        <v>1899</v>
      </c>
      <c r="I44" s="21">
        <f t="shared" si="7"/>
        <v>10002</v>
      </c>
      <c r="J44" s="21">
        <f t="shared" si="7"/>
        <v>9664</v>
      </c>
      <c r="K44" s="21">
        <f t="shared" si="7"/>
        <v>34119</v>
      </c>
      <c r="L44" s="21">
        <f t="shared" si="7"/>
        <v>32078</v>
      </c>
      <c r="M44" s="21">
        <f t="shared" si="7"/>
        <v>137394</v>
      </c>
      <c r="N44" s="21">
        <f t="shared" si="7"/>
        <v>149334</v>
      </c>
      <c r="O44" s="21">
        <f t="shared" si="7"/>
        <v>18695</v>
      </c>
      <c r="P44" s="21">
        <f t="shared" si="7"/>
        <v>42858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2795</v>
      </c>
      <c r="E46" s="27">
        <f t="shared" si="5"/>
        <v>1448</v>
      </c>
      <c r="F46" s="27">
        <f t="shared" si="6"/>
        <v>1347</v>
      </c>
      <c r="G46" s="26">
        <f>'Прил. 11 СОГАЗ 2020'!F35+'Прил. 11 СОГАЗ 2020'!F38</f>
        <v>1</v>
      </c>
      <c r="H46" s="26">
        <f>'Прил. 11 СОГАЗ 2020'!G35+'Прил. 11 СОГАЗ 2020'!G38</f>
        <v>1</v>
      </c>
      <c r="I46" s="26">
        <f>'Прил. 11 СОГАЗ 2020'!H35+'Прил. 11 СОГАЗ 2020'!H38</f>
        <v>15</v>
      </c>
      <c r="J46" s="26">
        <f>'Прил. 11 СОГАЗ 2020'!I35+'Прил. 11 СОГАЗ 2020'!I38</f>
        <v>7</v>
      </c>
      <c r="K46" s="26">
        <f>'Прил. 11 СОГАЗ 2020'!J35+'Прил. 11 СОГАЗ 2020'!J38</f>
        <v>123</v>
      </c>
      <c r="L46" s="26">
        <f>'Прил. 11 СОГАЗ 2020'!K35+'Прил. 11 СОГАЗ 2020'!K38</f>
        <v>119</v>
      </c>
      <c r="M46" s="26">
        <f>'Прил. 11 СОГАЗ 2020'!L35+'Прил. 11 СОГАЗ 2020'!L38</f>
        <v>1179</v>
      </c>
      <c r="N46" s="26">
        <f>'Прил. 11 СОГАЗ 2020'!M35+'Прил. 11 СОГАЗ 2020'!M38</f>
        <v>1032</v>
      </c>
      <c r="O46" s="26">
        <f>'Прил. 11 СОГАЗ 2020'!N35+'Прил. 11 СОГАЗ 2020'!N38</f>
        <v>130</v>
      </c>
      <c r="P46" s="26">
        <f>'Прил. 11 СОГАЗ 2020'!O35+'Прил. 11 СОГАЗ 2020'!O38</f>
        <v>188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406949</v>
      </c>
      <c r="E48" s="27">
        <f t="shared" si="5"/>
        <v>187857</v>
      </c>
      <c r="F48" s="27">
        <f t="shared" si="6"/>
        <v>219092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2020'!F41+'Прил. 11 СОГАЗ 2020'!F33+'Прил. 11 СОГАЗ 2020'!F34</f>
        <v>1865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2020'!G41+'Прил. 11 СОГАЗ 2020'!G33+'Прил. 11 СОГАЗ 2020'!G34</f>
        <v>1768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2020'!H41+'Прил. 11 СОГАЗ 2020'!H33+'Прил. 11 СОГАЗ 2020'!H34</f>
        <v>9088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2020'!I41+'Прил. 11 СОГАЗ 2020'!I33+'Прил. 11 СОГАЗ 2020'!I34</f>
        <v>8849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2020'!J41+'Прил. 11 СОГАЗ 2020'!J33+'Прил. 11 СОГАЗ 2020'!J34</f>
        <v>31523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2020'!K41+'Прил. 11 СОГАЗ 2020'!K33+'Прил. 11 СОГАЗ 2020'!K34</f>
        <v>29559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2020'!L41+'Прил. 11 СОГАЗ 2020'!L33+'Прил. 11 СОГАЗ 2020'!L34</f>
        <v>127742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2020'!M41+'Прил. 11 СОГАЗ 2020'!M33+'Прил. 11 СОГАЗ 2020'!M34</f>
        <v>138200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2020'!N41+'Прил. 11 СОГАЗ 2020'!N33+'Прил. 11 СОГАЗ 2020'!N34</f>
        <v>17639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2020'!O41+'Прил. 11 СОГАЗ 2020'!O33+'Прил. 11 СОГАЗ 2020'!O34</f>
        <v>40716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14120</v>
      </c>
      <c r="E49" s="27">
        <f t="shared" si="5"/>
        <v>6742</v>
      </c>
      <c r="F49" s="27">
        <f t="shared" si="6"/>
        <v>7378</v>
      </c>
      <c r="G49" s="26">
        <f>'Прил. 11 СОГАЗ 2020'!F36</f>
        <v>64</v>
      </c>
      <c r="H49" s="26">
        <f>'Прил. 11 СОГАЗ 2020'!G36</f>
        <v>49</v>
      </c>
      <c r="I49" s="26">
        <f>'Прил. 11 СОГАЗ 2020'!H36</f>
        <v>346</v>
      </c>
      <c r="J49" s="26">
        <f>'Прил. 11 СОГАЗ 2020'!I36</f>
        <v>307</v>
      </c>
      <c r="K49" s="26">
        <f>'Прил. 11 СОГАЗ 2020'!J36</f>
        <v>1121</v>
      </c>
      <c r="L49" s="26">
        <f>'Прил. 11 СОГАЗ 2020'!K36</f>
        <v>1066</v>
      </c>
      <c r="M49" s="26">
        <f>'Прил. 11 СОГАЗ 2020'!L36</f>
        <v>4564</v>
      </c>
      <c r="N49" s="26">
        <f>'Прил. 11 СОГАЗ 2020'!M36</f>
        <v>4560</v>
      </c>
      <c r="O49" s="26">
        <f>'Прил. 11 СОГАЗ 2020'!N36</f>
        <v>647</v>
      </c>
      <c r="P49" s="26">
        <f>'Прил. 11 СОГАЗ 2020'!O36</f>
        <v>1396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14200</v>
      </c>
      <c r="E50" s="27">
        <f t="shared" si="5"/>
        <v>6184</v>
      </c>
      <c r="F50" s="27">
        <f t="shared" si="6"/>
        <v>8016</v>
      </c>
      <c r="G50" s="26">
        <f>'Прил. 11 СОГАЗ 2020'!F29+'Прил. 11 СОГАЗ 2020'!F30+'Прил. 11 СОГАЗ 2020'!F31+'Прил. 11 СОГАЗ 2020'!F32+'Прил. 11 СОГАЗ 2020'!F24</f>
        <v>91</v>
      </c>
      <c r="H50" s="26">
        <f>'Прил. 11 СОГАЗ 2020'!G29+'Прил. 11 СОГАЗ 2020'!G30+'Прил. 11 СОГАЗ 2020'!G31+'Прил. 11 СОГАЗ 2020'!G32+'Прил. 11 СОГАЗ 2020'!G24</f>
        <v>81</v>
      </c>
      <c r="I50" s="26">
        <f>'Прил. 11 СОГАЗ 2020'!H29+'Прил. 11 СОГАЗ 2020'!H30+'Прил. 11 СОГАЗ 2020'!H31+'Прил. 11 СОГАЗ 2020'!H32+'Прил. 11 СОГАЗ 2020'!H24</f>
        <v>553</v>
      </c>
      <c r="J50" s="26">
        <f>'Прил. 11 СОГАЗ 2020'!I29+'Прил. 11 СОГАЗ 2020'!I30+'Прил. 11 СОГАЗ 2020'!I31+'Прил. 11 СОГАЗ 2020'!I32+'Прил. 11 СОГАЗ 2020'!I24</f>
        <v>501</v>
      </c>
      <c r="K50" s="26">
        <f>'Прил. 11 СОГАЗ 2020'!J29+'Прил. 11 СОГАЗ 2020'!J30+'Прил. 11 СОГАЗ 2020'!J31+'Прил. 11 СОГАЗ 2020'!J32+'Прил. 11 СОГАЗ 2020'!J24</f>
        <v>1352</v>
      </c>
      <c r="L50" s="26">
        <f>'Прил. 11 СОГАЗ 2020'!K29+'Прил. 11 СОГАЗ 2020'!K30+'Прил. 11 СОГАЗ 2020'!K31+'Прил. 11 СОГАЗ 2020'!K32+'Прил. 11 СОГАЗ 2020'!K24</f>
        <v>1334</v>
      </c>
      <c r="M50" s="26">
        <f>'Прил. 11 СОГАЗ 2020'!L29+'Прил. 11 СОГАЗ 2020'!L30+'Прил. 11 СОГАЗ 2020'!L31+'Прил. 11 СОГАЗ 2020'!L32+'Прил. 11 СОГАЗ 2020'!L24</f>
        <v>3909</v>
      </c>
      <c r="N50" s="26">
        <f>'Прил. 11 СОГАЗ 2020'!M29+'Прил. 11 СОГАЗ 2020'!M30+'Прил. 11 СОГАЗ 2020'!M31+'Прил. 11 СОГАЗ 2020'!M32+'Прил. 11 СОГАЗ 2020'!M24</f>
        <v>5542</v>
      </c>
      <c r="O50" s="26">
        <f>'Прил. 11 СОГАЗ 2020'!N29+'Прил. 11 СОГАЗ 2020'!N30+'Прил. 11 СОГАЗ 2020'!N31+'Прил. 11 СОГАЗ 2020'!N32+'Прил. 11 СОГАЗ 2020'!N24</f>
        <v>279</v>
      </c>
      <c r="P50" s="26">
        <f>'Прил. 11 СОГАЗ 2020'!O29+'Прил. 11 СОГАЗ 2020'!O30+'Прил. 11 СОГАЗ 2020'!O31+'Прил. 11 СОГАЗ 2020'!O32+'Прил. 11 СОГАЗ 2020'!O24</f>
        <v>558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30" activePane="bottomRight" state="frozen"/>
      <selection activeCell="G11" sqref="G11"/>
      <selection pane="topRight" activeCell="G11" sqref="G11"/>
      <selection pane="bottomLeft" activeCell="G11" sqref="G11"/>
      <selection pane="bottomRight" activeCell="F40" sqref="F4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125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279001</v>
      </c>
      <c r="E20" s="21">
        <f t="shared" ref="E20:E43" si="1">G20+I20+K20+M20+O20</f>
        <v>127752</v>
      </c>
      <c r="F20" s="21">
        <f t="shared" ref="F20:F43" si="2">H20+J20+L20+N20+P20</f>
        <v>151249</v>
      </c>
      <c r="G20" s="21">
        <f t="shared" ref="G20:P20" si="3">SUM(G21:G43)</f>
        <v>1129</v>
      </c>
      <c r="H20" s="21">
        <f t="shared" si="3"/>
        <v>1093</v>
      </c>
      <c r="I20" s="21">
        <f t="shared" si="3"/>
        <v>6074</v>
      </c>
      <c r="J20" s="21">
        <f t="shared" si="3"/>
        <v>5563</v>
      </c>
      <c r="K20" s="21">
        <f t="shared" si="3"/>
        <v>23426</v>
      </c>
      <c r="L20" s="21">
        <f t="shared" si="3"/>
        <v>22224</v>
      </c>
      <c r="M20" s="21">
        <f t="shared" si="3"/>
        <v>85509</v>
      </c>
      <c r="N20" s="21">
        <f t="shared" si="3"/>
        <v>93706</v>
      </c>
      <c r="O20" s="21">
        <f t="shared" si="3"/>
        <v>11614</v>
      </c>
      <c r="P20" s="21">
        <f t="shared" si="3"/>
        <v>28663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311</v>
      </c>
      <c r="E21" s="27">
        <f t="shared" si="1"/>
        <v>70</v>
      </c>
      <c r="F21" s="27">
        <f t="shared" si="2"/>
        <v>241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225</v>
      </c>
      <c r="O21" s="27">
        <v>10</v>
      </c>
      <c r="P21" s="27">
        <v>16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35018</v>
      </c>
      <c r="E22" s="27">
        <f t="shared" si="1"/>
        <v>15597</v>
      </c>
      <c r="F22" s="27">
        <f t="shared" si="2"/>
        <v>19421</v>
      </c>
      <c r="G22" s="27">
        <v>102</v>
      </c>
      <c r="H22" s="27">
        <v>108</v>
      </c>
      <c r="I22" s="27">
        <v>675</v>
      </c>
      <c r="J22" s="27">
        <v>622</v>
      </c>
      <c r="K22" s="27">
        <v>3161</v>
      </c>
      <c r="L22" s="27">
        <v>2918</v>
      </c>
      <c r="M22" s="27">
        <v>9915</v>
      </c>
      <c r="N22" s="27">
        <v>10789</v>
      </c>
      <c r="O22" s="27">
        <v>1744</v>
      </c>
      <c r="P22" s="27">
        <v>4984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40966</v>
      </c>
      <c r="E23" s="27">
        <f t="shared" si="1"/>
        <v>18027</v>
      </c>
      <c r="F23" s="27">
        <f t="shared" si="2"/>
        <v>22939</v>
      </c>
      <c r="G23" s="27">
        <v>174</v>
      </c>
      <c r="H23" s="27">
        <v>190</v>
      </c>
      <c r="I23" s="27">
        <v>921</v>
      </c>
      <c r="J23" s="27">
        <v>902</v>
      </c>
      <c r="K23" s="27">
        <v>3634</v>
      </c>
      <c r="L23" s="27">
        <v>3386</v>
      </c>
      <c r="M23" s="27">
        <v>11077</v>
      </c>
      <c r="N23" s="27">
        <v>13007</v>
      </c>
      <c r="O23" s="27">
        <v>2221</v>
      </c>
      <c r="P23" s="27">
        <v>5454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6538</v>
      </c>
      <c r="E24" s="27">
        <f t="shared" si="1"/>
        <v>3162</v>
      </c>
      <c r="F24" s="27">
        <f t="shared" si="2"/>
        <v>3376</v>
      </c>
      <c r="G24" s="27">
        <v>37</v>
      </c>
      <c r="H24" s="27">
        <v>25</v>
      </c>
      <c r="I24" s="27">
        <v>185</v>
      </c>
      <c r="J24" s="27">
        <v>181</v>
      </c>
      <c r="K24" s="27">
        <v>624</v>
      </c>
      <c r="L24" s="27">
        <v>587</v>
      </c>
      <c r="M24" s="27">
        <v>2204</v>
      </c>
      <c r="N24" s="27">
        <v>2318</v>
      </c>
      <c r="O24" s="27">
        <v>112</v>
      </c>
      <c r="P24" s="27">
        <v>265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8843</v>
      </c>
      <c r="E25" s="27">
        <f t="shared" si="1"/>
        <v>4117</v>
      </c>
      <c r="F25" s="27">
        <f t="shared" si="2"/>
        <v>4726</v>
      </c>
      <c r="G25" s="27">
        <v>27</v>
      </c>
      <c r="H25" s="27">
        <v>31</v>
      </c>
      <c r="I25" s="27">
        <v>178</v>
      </c>
      <c r="J25" s="27">
        <v>184</v>
      </c>
      <c r="K25" s="27">
        <v>721</v>
      </c>
      <c r="L25" s="27">
        <v>679</v>
      </c>
      <c r="M25" s="27">
        <v>2733</v>
      </c>
      <c r="N25" s="27">
        <v>2731</v>
      </c>
      <c r="O25" s="27">
        <v>458</v>
      </c>
      <c r="P25" s="27">
        <v>1101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42887</v>
      </c>
      <c r="E26" s="27">
        <f t="shared" si="1"/>
        <v>19339</v>
      </c>
      <c r="F26" s="27">
        <f t="shared" si="2"/>
        <v>23548</v>
      </c>
      <c r="G26" s="27">
        <v>158</v>
      </c>
      <c r="H26" s="27">
        <v>143</v>
      </c>
      <c r="I26" s="27">
        <v>851</v>
      </c>
      <c r="J26" s="27">
        <v>713</v>
      </c>
      <c r="K26" s="27">
        <v>3627</v>
      </c>
      <c r="L26" s="27">
        <v>3394</v>
      </c>
      <c r="M26" s="27">
        <v>12648</v>
      </c>
      <c r="N26" s="27">
        <v>14017</v>
      </c>
      <c r="O26" s="27">
        <v>2055</v>
      </c>
      <c r="P26" s="27">
        <v>5281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15617</v>
      </c>
      <c r="E27" s="27">
        <f t="shared" si="1"/>
        <v>6801</v>
      </c>
      <c r="F27" s="27">
        <f t="shared" si="2"/>
        <v>8816</v>
      </c>
      <c r="G27" s="27">
        <v>60</v>
      </c>
      <c r="H27" s="27">
        <v>57</v>
      </c>
      <c r="I27" s="27">
        <v>330</v>
      </c>
      <c r="J27" s="27">
        <v>280</v>
      </c>
      <c r="K27" s="27">
        <v>1462</v>
      </c>
      <c r="L27" s="27">
        <v>1365</v>
      </c>
      <c r="M27" s="27">
        <v>4315</v>
      </c>
      <c r="N27" s="27">
        <v>5235</v>
      </c>
      <c r="O27" s="27">
        <v>634</v>
      </c>
      <c r="P27" s="27">
        <v>1879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306</v>
      </c>
      <c r="E28" s="27">
        <f t="shared" si="1"/>
        <v>222</v>
      </c>
      <c r="F28" s="27">
        <f t="shared" si="2"/>
        <v>84</v>
      </c>
      <c r="G28" s="27">
        <v>0</v>
      </c>
      <c r="H28" s="27">
        <v>0</v>
      </c>
      <c r="I28" s="27">
        <v>2</v>
      </c>
      <c r="J28" s="27">
        <v>1</v>
      </c>
      <c r="K28" s="27">
        <v>9</v>
      </c>
      <c r="L28" s="27">
        <v>15</v>
      </c>
      <c r="M28" s="27">
        <v>208</v>
      </c>
      <c r="N28" s="27">
        <v>64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22401</v>
      </c>
      <c r="E29" s="27">
        <f t="shared" si="1"/>
        <v>9748</v>
      </c>
      <c r="F29" s="27">
        <f t="shared" si="2"/>
        <v>12653</v>
      </c>
      <c r="G29" s="27">
        <v>116</v>
      </c>
      <c r="H29" s="27">
        <v>134</v>
      </c>
      <c r="I29" s="27">
        <v>601</v>
      </c>
      <c r="J29" s="27">
        <v>577</v>
      </c>
      <c r="K29" s="27">
        <v>2461</v>
      </c>
      <c r="L29" s="27">
        <v>2394</v>
      </c>
      <c r="M29" s="27">
        <v>5951</v>
      </c>
      <c r="N29" s="27">
        <v>7988</v>
      </c>
      <c r="O29" s="27">
        <v>619</v>
      </c>
      <c r="P29" s="27">
        <v>1560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24299</v>
      </c>
      <c r="E30" s="27">
        <f t="shared" si="1"/>
        <v>11218</v>
      </c>
      <c r="F30" s="27">
        <f t="shared" si="2"/>
        <v>13081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10186</v>
      </c>
      <c r="N30" s="27">
        <v>10916</v>
      </c>
      <c r="O30" s="27">
        <v>1032</v>
      </c>
      <c r="P30" s="27">
        <v>2165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22095</v>
      </c>
      <c r="E31" s="27">
        <f t="shared" si="1"/>
        <v>9855</v>
      </c>
      <c r="F31" s="27">
        <f t="shared" si="2"/>
        <v>12240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8735</v>
      </c>
      <c r="N31" s="27">
        <v>9329</v>
      </c>
      <c r="O31" s="27">
        <v>1120</v>
      </c>
      <c r="P31" s="27">
        <v>2911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4490</v>
      </c>
      <c r="E32" s="27">
        <f t="shared" si="1"/>
        <v>2268</v>
      </c>
      <c r="F32" s="27">
        <f t="shared" si="2"/>
        <v>2222</v>
      </c>
      <c r="G32" s="27">
        <v>121</v>
      </c>
      <c r="H32" s="27">
        <v>120</v>
      </c>
      <c r="I32" s="27">
        <v>584</v>
      </c>
      <c r="J32" s="27">
        <v>530</v>
      </c>
      <c r="K32" s="27">
        <v>1563</v>
      </c>
      <c r="L32" s="27">
        <v>1572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3348</v>
      </c>
      <c r="E33" s="27">
        <f t="shared" si="1"/>
        <v>1662</v>
      </c>
      <c r="F33" s="27">
        <f t="shared" si="2"/>
        <v>1686</v>
      </c>
      <c r="G33" s="27">
        <v>70</v>
      </c>
      <c r="H33" s="27">
        <v>76</v>
      </c>
      <c r="I33" s="27">
        <v>407</v>
      </c>
      <c r="J33" s="27">
        <v>359</v>
      </c>
      <c r="K33" s="27">
        <v>1185</v>
      </c>
      <c r="L33" s="27">
        <v>1251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3060</v>
      </c>
      <c r="E34" s="27">
        <f t="shared" si="1"/>
        <v>1596</v>
      </c>
      <c r="F34" s="27">
        <f t="shared" si="2"/>
        <v>1464</v>
      </c>
      <c r="G34" s="27">
        <v>87</v>
      </c>
      <c r="H34" s="27">
        <v>53</v>
      </c>
      <c r="I34" s="27">
        <v>350</v>
      </c>
      <c r="J34" s="27">
        <v>337</v>
      </c>
      <c r="K34" s="27">
        <v>1159</v>
      </c>
      <c r="L34" s="27">
        <v>1074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2718</v>
      </c>
      <c r="E35" s="27">
        <f t="shared" si="1"/>
        <v>1369</v>
      </c>
      <c r="F35" s="27">
        <f t="shared" si="2"/>
        <v>1349</v>
      </c>
      <c r="G35" s="27">
        <v>3</v>
      </c>
      <c r="H35" s="27">
        <v>4</v>
      </c>
      <c r="I35" s="27">
        <v>10</v>
      </c>
      <c r="J35" s="27">
        <v>12</v>
      </c>
      <c r="K35" s="27">
        <v>68</v>
      </c>
      <c r="L35" s="27">
        <v>62</v>
      </c>
      <c r="M35" s="27">
        <v>1107</v>
      </c>
      <c r="N35" s="27">
        <v>1074</v>
      </c>
      <c r="O35" s="27">
        <v>181</v>
      </c>
      <c r="P35" s="27">
        <v>197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2830</v>
      </c>
      <c r="E36" s="27">
        <f t="shared" si="1"/>
        <v>1215</v>
      </c>
      <c r="F36" s="27">
        <f t="shared" si="2"/>
        <v>1615</v>
      </c>
      <c r="G36" s="27">
        <v>1</v>
      </c>
      <c r="H36" s="27">
        <v>0</v>
      </c>
      <c r="I36" s="27">
        <v>12</v>
      </c>
      <c r="J36" s="27">
        <v>10</v>
      </c>
      <c r="K36" s="27">
        <v>286</v>
      </c>
      <c r="L36" s="27">
        <v>224</v>
      </c>
      <c r="M36" s="27">
        <v>774</v>
      </c>
      <c r="N36" s="27">
        <v>1008</v>
      </c>
      <c r="O36" s="27">
        <v>142</v>
      </c>
      <c r="P36" s="27">
        <v>373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28733</v>
      </c>
      <c r="E37" s="27">
        <f t="shared" si="1"/>
        <v>12974</v>
      </c>
      <c r="F37" s="27">
        <f t="shared" si="2"/>
        <v>15759</v>
      </c>
      <c r="G37" s="27">
        <v>167</v>
      </c>
      <c r="H37" s="27">
        <v>147</v>
      </c>
      <c r="I37" s="27">
        <v>917</v>
      </c>
      <c r="J37" s="27">
        <v>809</v>
      </c>
      <c r="K37" s="27">
        <v>3404</v>
      </c>
      <c r="L37" s="27">
        <v>3217</v>
      </c>
      <c r="M37" s="27">
        <v>7871</v>
      </c>
      <c r="N37" s="27">
        <v>10326</v>
      </c>
      <c r="O37" s="27">
        <v>615</v>
      </c>
      <c r="P37" s="27">
        <v>1260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1937</v>
      </c>
      <c r="E38" s="27">
        <f t="shared" si="1"/>
        <v>645</v>
      </c>
      <c r="F38" s="27">
        <f t="shared" si="2"/>
        <v>1292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502</v>
      </c>
      <c r="N38" s="27">
        <v>905</v>
      </c>
      <c r="O38" s="27">
        <v>143</v>
      </c>
      <c r="P38" s="27">
        <v>387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915</v>
      </c>
      <c r="E39" s="27">
        <f t="shared" si="1"/>
        <v>499</v>
      </c>
      <c r="F39" s="27">
        <f t="shared" si="2"/>
        <v>416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452</v>
      </c>
      <c r="N39" s="27">
        <v>382</v>
      </c>
      <c r="O39" s="27">
        <v>47</v>
      </c>
      <c r="P39" s="27">
        <v>34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860</v>
      </c>
      <c r="E40" s="27">
        <f t="shared" si="1"/>
        <v>435</v>
      </c>
      <c r="F40" s="27">
        <f t="shared" si="2"/>
        <v>425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408</v>
      </c>
      <c r="N40" s="27">
        <v>333</v>
      </c>
      <c r="O40" s="27">
        <v>27</v>
      </c>
      <c r="P40" s="27">
        <v>92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5699</v>
      </c>
      <c r="E41" s="27">
        <f t="shared" si="1"/>
        <v>3274</v>
      </c>
      <c r="F41" s="27">
        <f t="shared" si="2"/>
        <v>2425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2921</v>
      </c>
      <c r="N41" s="27">
        <v>1874</v>
      </c>
      <c r="O41" s="27">
        <v>353</v>
      </c>
      <c r="P41" s="27">
        <v>551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1317</v>
      </c>
      <c r="E42" s="27">
        <f t="shared" si="1"/>
        <v>628</v>
      </c>
      <c r="F42" s="27">
        <f t="shared" si="2"/>
        <v>689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565</v>
      </c>
      <c r="N42" s="27">
        <v>579</v>
      </c>
      <c r="O42" s="27">
        <v>63</v>
      </c>
      <c r="P42" s="27">
        <v>110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3813</v>
      </c>
      <c r="E43" s="27">
        <f t="shared" si="1"/>
        <v>3031</v>
      </c>
      <c r="F43" s="27">
        <f t="shared" si="2"/>
        <v>782</v>
      </c>
      <c r="G43" s="27">
        <v>6</v>
      </c>
      <c r="H43" s="27">
        <v>5</v>
      </c>
      <c r="I43" s="27">
        <v>51</v>
      </c>
      <c r="J43" s="27">
        <v>46</v>
      </c>
      <c r="K43" s="27">
        <v>62</v>
      </c>
      <c r="L43" s="27">
        <v>86</v>
      </c>
      <c r="M43" s="27">
        <v>2877</v>
      </c>
      <c r="N43" s="27">
        <v>606</v>
      </c>
      <c r="O43" s="27">
        <v>35</v>
      </c>
      <c r="P43" s="27">
        <v>39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279001</v>
      </c>
      <c r="E44" s="21">
        <f t="shared" ref="E44:E51" si="5">G44+I44+K44+M44+O44</f>
        <v>127752</v>
      </c>
      <c r="F44" s="21">
        <f t="shared" ref="F44:F51" si="6">H44+J44+L44+N44+P44</f>
        <v>151249</v>
      </c>
      <c r="G44" s="21">
        <f>SUM(G45:G51)</f>
        <v>1129</v>
      </c>
      <c r="H44" s="21">
        <f t="shared" ref="H44:P44" si="7">SUM(H45:H51)</f>
        <v>1093</v>
      </c>
      <c r="I44" s="21">
        <f t="shared" si="7"/>
        <v>6074</v>
      </c>
      <c r="J44" s="21">
        <f t="shared" si="7"/>
        <v>5563</v>
      </c>
      <c r="K44" s="21">
        <f t="shared" si="7"/>
        <v>23426</v>
      </c>
      <c r="L44" s="21">
        <f t="shared" si="7"/>
        <v>22224</v>
      </c>
      <c r="M44" s="21">
        <f t="shared" si="7"/>
        <v>85509</v>
      </c>
      <c r="N44" s="21">
        <f t="shared" si="7"/>
        <v>93706</v>
      </c>
      <c r="O44" s="21">
        <f t="shared" si="7"/>
        <v>11614</v>
      </c>
      <c r="P44" s="21">
        <f t="shared" si="7"/>
        <v>28663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47966</v>
      </c>
      <c r="E46" s="27">
        <f t="shared" si="5"/>
        <v>21963</v>
      </c>
      <c r="F46" s="27">
        <f t="shared" si="6"/>
        <v>26003</v>
      </c>
      <c r="G46" s="26">
        <f>'Прил. 11АЛЬФА 2020'!F35+'Прил. 11АЛЬФА 2020'!F38</f>
        <v>174</v>
      </c>
      <c r="H46" s="26">
        <f>'Прил. 11АЛЬФА 2020'!G35+'Прил. 11АЛЬФА 2020'!G38</f>
        <v>192</v>
      </c>
      <c r="I46" s="26">
        <f>'Прил. 11АЛЬФА 2020'!H35+'Прил. 11АЛЬФА 2020'!H38</f>
        <v>948</v>
      </c>
      <c r="J46" s="26">
        <f>'Прил. 11АЛЬФА 2020'!I35+'Прил. 11АЛЬФА 2020'!I38</f>
        <v>922</v>
      </c>
      <c r="K46" s="26">
        <f>'Прил. 11АЛЬФА 2020'!J35+'Прил. 11АЛЬФА 2020'!J38</f>
        <v>3713</v>
      </c>
      <c r="L46" s="26">
        <f>'Прил. 11АЛЬФА 2020'!K35+'Прил. 11АЛЬФА 2020'!K38</f>
        <v>3501</v>
      </c>
      <c r="M46" s="26">
        <f>'Прил. 11АЛЬФА 2020'!L35+'Прил. 11АЛЬФА 2020'!L38</f>
        <v>14540</v>
      </c>
      <c r="N46" s="26">
        <f>'Прил. 11АЛЬФА 2020'!M35+'Прил. 11АЛЬФА 2020'!M38</f>
        <v>15353</v>
      </c>
      <c r="O46" s="26">
        <f>'Прил. 11АЛЬФА 2020'!N35+'Прил. 11АЛЬФА 2020'!N38</f>
        <v>2588</v>
      </c>
      <c r="P46" s="26">
        <f>'Прил. 11АЛЬФА 2020'!O35+'Прил. 11АЛЬФА 2020'!O38</f>
        <v>6035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198271</v>
      </c>
      <c r="E48" s="27">
        <f t="shared" si="5"/>
        <v>91093</v>
      </c>
      <c r="F48" s="27">
        <f t="shared" si="6"/>
        <v>107178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2020'!F41+'Прил. 11АЛЬФА 2020'!F33+'Прил. 11АЛЬФА 2020'!F34</f>
        <v>782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2020'!G41+'Прил. 11АЛЬФА 2020'!G33+'Прил. 11АЛЬФА 2020'!G34</f>
        <v>754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2020'!H41+'Прил. 11АЛЬФА 2020'!H33+'Прил. 11АЛЬФА 2020'!H34</f>
        <v>4144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2020'!I41+'Прил. 11АЛЬФА 2020'!I33+'Прил. 11АЛЬФА 2020'!I34</f>
        <v>3778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2020'!J41+'Прил. 11АЛЬФА 2020'!J33+'Прил. 11АЛЬФА 2020'!J34</f>
        <v>15893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2020'!K41+'Прил. 11АЛЬФА 2020'!K33+'Прил. 11АЛЬФА 2020'!K34</f>
        <v>15108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2020'!L41+'Прил. 11АЛЬФА 2020'!L33+'Прил. 11АЛЬФА 2020'!L34</f>
        <v>62018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2020'!M41+'Прил. 11АЛЬФА 2020'!M33+'Прил. 11АЛЬФА 2020'!M34</f>
        <v>66565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2020'!N41+'Прил. 11АЛЬФА 2020'!N33+'Прил. 11АЛЬФА 2020'!N34</f>
        <v>8256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2020'!O41+'Прил. 11АЛЬФА 2020'!O33+'Прил. 11АЛЬФА 2020'!O34</f>
        <v>20973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2736</v>
      </c>
      <c r="E49" s="27">
        <f t="shared" si="5"/>
        <v>1183</v>
      </c>
      <c r="F49" s="27">
        <f t="shared" si="6"/>
        <v>1553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11</v>
      </c>
      <c r="J49" s="26">
        <f>'Прил. 11АЛЬФА 2020'!I36</f>
        <v>12</v>
      </c>
      <c r="K49" s="26">
        <f>'Прил. 11АЛЬФА 2020'!J36</f>
        <v>289</v>
      </c>
      <c r="L49" s="26">
        <f>'Прил. 11АЛЬФА 2020'!K36</f>
        <v>230</v>
      </c>
      <c r="M49" s="26">
        <f>'Прил. 11АЛЬФА 2020'!L36</f>
        <v>742</v>
      </c>
      <c r="N49" s="26">
        <f>'Прил. 11АЛЬФА 2020'!M36</f>
        <v>948</v>
      </c>
      <c r="O49" s="26">
        <f>'Прил. 11АЛЬФА 2020'!N36</f>
        <v>140</v>
      </c>
      <c r="P49" s="26">
        <f>'Прил. 11АЛЬФА 2020'!O36</f>
        <v>363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30028</v>
      </c>
      <c r="E50" s="27">
        <f t="shared" si="5"/>
        <v>13513</v>
      </c>
      <c r="F50" s="27">
        <f t="shared" si="6"/>
        <v>16515</v>
      </c>
      <c r="G50" s="26">
        <f>'Прил. 11АЛЬФА 2020'!F29+'Прил. 11АЛЬФА 2020'!F30+'Прил. 11АЛЬФА 2020'!F31+'Прил. 11АЛЬФА 2020'!F32+'Прил. 11АЛЬФА 2020'!F24</f>
        <v>172</v>
      </c>
      <c r="H50" s="26">
        <f>'Прил. 11АЛЬФА 2020'!G29+'Прил. 11АЛЬФА 2020'!G30+'Прил. 11АЛЬФА 2020'!G31+'Прил. 11АЛЬФА 2020'!G32+'Прил. 11АЛЬФА 2020'!G24</f>
        <v>147</v>
      </c>
      <c r="I50" s="26">
        <f>'Прил. 11АЛЬФА 2020'!H29+'Прил. 11АЛЬФА 2020'!H30+'Прил. 11АЛЬФА 2020'!H31+'Прил. 11АЛЬФА 2020'!H32+'Прил. 11АЛЬФА 2020'!H24</f>
        <v>971</v>
      </c>
      <c r="J50" s="26">
        <f>'Прил. 11АЛЬФА 2020'!I29+'Прил. 11АЛЬФА 2020'!I30+'Прил. 11АЛЬФА 2020'!I31+'Прил. 11АЛЬФА 2020'!I32+'Прил. 11АЛЬФА 2020'!I24</f>
        <v>851</v>
      </c>
      <c r="K50" s="26">
        <f>'Прил. 11АЛЬФА 2020'!J29+'Прил. 11АЛЬФА 2020'!J30+'Прил. 11АЛЬФА 2020'!J31+'Прил. 11АЛЬФА 2020'!J32+'Прил. 11АЛЬФА 2020'!J24</f>
        <v>3531</v>
      </c>
      <c r="L50" s="26">
        <f>'Прил. 11АЛЬФА 2020'!K29+'Прил. 11АЛЬФА 2020'!K30+'Прил. 11АЛЬФА 2020'!K31+'Прил. 11АЛЬФА 2020'!K32+'Прил. 11АЛЬФА 2020'!K24</f>
        <v>3385</v>
      </c>
      <c r="M50" s="26">
        <f>'Прил. 11АЛЬФА 2020'!L29+'Прил. 11АЛЬФА 2020'!L30+'Прил. 11АЛЬФА 2020'!L31+'Прил. 11АЛЬФА 2020'!L32+'Прил. 11АЛЬФА 2020'!L24</f>
        <v>8209</v>
      </c>
      <c r="N50" s="26">
        <f>'Прил. 11АЛЬФА 2020'!M29+'Прил. 11АЛЬФА 2020'!M30+'Прил. 11АЛЬФА 2020'!M31+'Прил. 11АЛЬФА 2020'!M32+'Прил. 11АЛЬФА 2020'!M24</f>
        <v>10840</v>
      </c>
      <c r="O50" s="26">
        <f>'Прил. 11АЛЬФА 2020'!N29+'Прил. 11АЛЬФА 2020'!N30+'Прил. 11АЛЬФА 2020'!N31+'Прил. 11АЛЬФА 2020'!N32+'Прил. 11АЛЬФА 2020'!N24</f>
        <v>630</v>
      </c>
      <c r="P50" s="26">
        <f>'Прил. 11АЛЬФА 2020'!O29+'Прил. 11АЛЬФА 2020'!O30+'Прил. 11АЛЬФА 2020'!O31+'Прил. 11АЛЬФА 2020'!O32+'Прил. 11АЛЬФА 2020'!O24</f>
        <v>1292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291814</v>
      </c>
      <c r="D20" s="53">
        <f>'Прил. 11 СОГАЗ 2020'!D20+'Прил. 11АЛЬФА 2020'!D20</f>
        <v>134853</v>
      </c>
      <c r="E20" s="53">
        <f>'Прил. 11 СОГАЗ 2020'!E20+'Прил. 11АЛЬФА 2020'!E20</f>
        <v>156961</v>
      </c>
      <c r="F20" s="53">
        <f>'Прил. 11 СОГАЗ 2020'!F20+'Прил. 11АЛЬФА 2020'!F20</f>
        <v>1232</v>
      </c>
      <c r="G20" s="53">
        <f>'Прил. 11 СОГАЗ 2020'!G20+'Прил. 11АЛЬФА 2020'!G20</f>
        <v>1196</v>
      </c>
      <c r="H20" s="53">
        <f>'Прил. 11 СОГАЗ 2020'!H20+'Прил. 11АЛЬФА 2020'!H20</f>
        <v>6076</v>
      </c>
      <c r="I20" s="53">
        <f>'Прил. 11 СОГАЗ 2020'!I20+'Прил. 11АЛЬФА 2020'!I20</f>
        <v>5850</v>
      </c>
      <c r="J20" s="53">
        <f>'Прил. 11 СОГАЗ 2020'!J20+'Прил. 11АЛЬФА 2020'!J20</f>
        <v>21347</v>
      </c>
      <c r="K20" s="53">
        <f>'Прил. 11 СОГАЗ 2020'!K20+'Прил. 11АЛЬФА 2020'!K20</f>
        <v>19788</v>
      </c>
      <c r="L20" s="53">
        <f>'Прил. 11 СОГАЗ 2020'!L20+'Прил. 11АЛЬФА 2020'!L20</f>
        <v>92705</v>
      </c>
      <c r="M20" s="53">
        <f>'Прил. 11 СОГАЗ 2020'!M20+'Прил. 11АЛЬФА 2020'!M20</f>
        <v>98619</v>
      </c>
      <c r="N20" s="53">
        <f>'Прил. 11 СОГАЗ 2020'!N20+'Прил. 11АЛЬФА 2020'!N20</f>
        <v>13493</v>
      </c>
      <c r="O20" s="53">
        <f>'Прил. 11 СОГАЗ 2020'!O20+'Прил. 11АЛЬФА 2020'!O20</f>
        <v>31508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8257</v>
      </c>
      <c r="D21" s="53">
        <f>'Прил. 11 СОГАЗ 2020'!D21+'Прил. 11АЛЬФА 2020'!D21</f>
        <v>3935</v>
      </c>
      <c r="E21" s="53">
        <f>'Прил. 11 СОГАЗ 2020'!E21+'Прил. 11АЛЬФА 2020'!E21</f>
        <v>4322</v>
      </c>
      <c r="F21" s="53">
        <f>'Прил. 11 СОГАЗ 2020'!F21+'Прил. 11АЛЬФА 2020'!F21</f>
        <v>35</v>
      </c>
      <c r="G21" s="53">
        <f>'Прил. 11 СОГАЗ 2020'!G21+'Прил. 11АЛЬФА 2020'!G21</f>
        <v>36</v>
      </c>
      <c r="H21" s="53">
        <f>'Прил. 11 СОГАЗ 2020'!H21+'Прил. 11АЛЬФА 2020'!H21</f>
        <v>197</v>
      </c>
      <c r="I21" s="53">
        <f>'Прил. 11 СОГАЗ 2020'!I21+'Прил. 11АЛЬФА 2020'!I21</f>
        <v>163</v>
      </c>
      <c r="J21" s="53">
        <f>'Прил. 11 СОГАЗ 2020'!J21+'Прил. 11АЛЬФА 2020'!J21</f>
        <v>695</v>
      </c>
      <c r="K21" s="53">
        <f>'Прил. 11 СОГАЗ 2020'!K21+'Прил. 11АЛЬФА 2020'!K21</f>
        <v>583</v>
      </c>
      <c r="L21" s="53">
        <f>'Прил. 11 СОГАЗ 2020'!L21+'Прил. 11АЛЬФА 2020'!L21</f>
        <v>2721</v>
      </c>
      <c r="M21" s="53">
        <f>'Прил. 11 СОГАЗ 2020'!M21+'Прил. 11АЛЬФА 2020'!M21</f>
        <v>2872</v>
      </c>
      <c r="N21" s="53">
        <f>'Прил. 11 СОГАЗ 2020'!N21+'Прил. 11АЛЬФА 2020'!N21</f>
        <v>287</v>
      </c>
      <c r="O21" s="53">
        <f>'Прил. 11 СОГАЗ 2020'!O21+'Прил. 11АЛЬФА 2020'!O21</f>
        <v>668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49216</v>
      </c>
      <c r="D22" s="53">
        <f>'Прил. 11 СОГАЗ 2020'!D22+'Прил. 11АЛЬФА 2020'!D22</f>
        <v>21203</v>
      </c>
      <c r="E22" s="53">
        <f>'Прил. 11 СОГАЗ 2020'!E22+'Прил. 11АЛЬФА 2020'!E22</f>
        <v>28013</v>
      </c>
      <c r="F22" s="53">
        <f>'Прил. 11 СОГАЗ 2020'!F22+'Прил. 11АЛЬФА 2020'!F22</f>
        <v>294</v>
      </c>
      <c r="G22" s="53">
        <f>'Прил. 11 СОГАЗ 2020'!G22+'Прил. 11АЛЬФА 2020'!G22</f>
        <v>320</v>
      </c>
      <c r="H22" s="53">
        <f>'Прил. 11 СОГАЗ 2020'!H22+'Прил. 11АЛЬФА 2020'!H22</f>
        <v>1532</v>
      </c>
      <c r="I22" s="53">
        <f>'Прил. 11 СОГАЗ 2020'!I22+'Прил. 11АЛЬФА 2020'!I22</f>
        <v>1510</v>
      </c>
      <c r="J22" s="53">
        <f>'Прил. 11 СОГАЗ 2020'!J22+'Прил. 11АЛЬФА 2020'!J22</f>
        <v>5021</v>
      </c>
      <c r="K22" s="53">
        <f>'Прил. 11 СОГАЗ 2020'!K22+'Прил. 11АЛЬФА 2020'!K22</f>
        <v>4929</v>
      </c>
      <c r="L22" s="53">
        <f>'Прил. 11 СОГАЗ 2020'!L22+'Прил. 11АЛЬФА 2020'!L22</f>
        <v>13029</v>
      </c>
      <c r="M22" s="53">
        <f>'Прил. 11 СОГАЗ 2020'!M22+'Прил. 11АЛЬФА 2020'!M22</f>
        <v>18335</v>
      </c>
      <c r="N22" s="53">
        <f>'Прил. 11 СОГАЗ 2020'!N22+'Прил. 11АЛЬФА 2020'!N22</f>
        <v>1327</v>
      </c>
      <c r="O22" s="53">
        <f>'Прил. 11 СОГАЗ 2020'!O22+'Прил. 11АЛЬФА 2020'!O22</f>
        <v>2919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1326</v>
      </c>
      <c r="D24" s="53">
        <f>'Прил. 11 СОГАЗ 2020'!D24+'Прил. 11АЛЬФА 2020'!D24</f>
        <v>667</v>
      </c>
      <c r="E24" s="53">
        <f>'Прил. 11 СОГАЗ 2020'!E24+'Прил. 11АЛЬФА 2020'!E24</f>
        <v>659</v>
      </c>
      <c r="F24" s="53">
        <f>'Прил. 11 СОГАЗ 2020'!F24+'Прил. 11АЛЬФА 2020'!F24</f>
        <v>6</v>
      </c>
      <c r="G24" s="53">
        <f>'Прил. 11 СОГАЗ 2020'!G24+'Прил. 11АЛЬФА 2020'!G24</f>
        <v>4</v>
      </c>
      <c r="H24" s="53">
        <f>'Прил. 11 СОГАЗ 2020'!H24+'Прил. 11АЛЬФА 2020'!H24</f>
        <v>21</v>
      </c>
      <c r="I24" s="53">
        <f>'Прил. 11 СОГАЗ 2020'!I24+'Прил. 11АЛЬФА 2020'!I24</f>
        <v>18</v>
      </c>
      <c r="J24" s="53">
        <f>'Прил. 11 СОГАЗ 2020'!J24+'Прил. 11АЛЬФА 2020'!J24</f>
        <v>97</v>
      </c>
      <c r="K24" s="53">
        <f>'Прил. 11 СОГАЗ 2020'!K24+'Прил. 11АЛЬФА 2020'!K24</f>
        <v>112</v>
      </c>
      <c r="L24" s="53">
        <f>'Прил. 11 СОГАЗ 2020'!L24+'Прил. 11АЛЬФА 2020'!L24</f>
        <v>502</v>
      </c>
      <c r="M24" s="53">
        <f>'Прил. 11 СОГАЗ 2020'!M24+'Прил. 11АЛЬФА 2020'!M24</f>
        <v>472</v>
      </c>
      <c r="N24" s="53">
        <f>'Прил. 11 СОГАЗ 2020'!N24+'Прил. 11АЛЬФА 2020'!N24</f>
        <v>41</v>
      </c>
      <c r="O24" s="53">
        <f>'Прил. 11 СОГАЗ 2020'!O24+'Прил. 11АЛЬФА 2020'!O24</f>
        <v>53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40398</v>
      </c>
      <c r="D25" s="53">
        <f>'Прил. 11 СОГАЗ 2020'!D25+'Прил. 11АЛЬФА 2020'!D25</f>
        <v>19750</v>
      </c>
      <c r="E25" s="53">
        <f>'Прил. 11 СОГАЗ 2020'!E25+'Прил. 11АЛЬФА 2020'!E25</f>
        <v>20648</v>
      </c>
      <c r="F25" s="53">
        <f>'Прил. 11 СОГАЗ 2020'!F25+'Прил. 11АЛЬФА 2020'!F25</f>
        <v>185</v>
      </c>
      <c r="G25" s="53">
        <f>'Прил. 11 СОГАЗ 2020'!G25+'Прил. 11АЛЬФА 2020'!G25</f>
        <v>138</v>
      </c>
      <c r="H25" s="53">
        <f>'Прил. 11 СОГАЗ 2020'!H25+'Прил. 11АЛЬФА 2020'!H25</f>
        <v>740</v>
      </c>
      <c r="I25" s="53">
        <f>'Прил. 11 СОГАЗ 2020'!I25+'Прил. 11АЛЬФА 2020'!I25</f>
        <v>706</v>
      </c>
      <c r="J25" s="53">
        <f>'Прил. 11 СОГАЗ 2020'!J25+'Прил. 11АЛЬФА 2020'!J25</f>
        <v>2943</v>
      </c>
      <c r="K25" s="53">
        <f>'Прил. 11 СОГАЗ 2020'!K25+'Прил. 11АЛЬФА 2020'!K25</f>
        <v>2817</v>
      </c>
      <c r="L25" s="53">
        <f>'Прил. 11 СОГАЗ 2020'!L25+'Прил. 11АЛЬФА 2020'!L25</f>
        <v>14106</v>
      </c>
      <c r="M25" s="53">
        <f>'Прил. 11 СОГАЗ 2020'!M25+'Прил. 11АЛЬФА 2020'!M25</f>
        <v>12904</v>
      </c>
      <c r="N25" s="53">
        <f>'Прил. 11 СОГАЗ 2020'!N25+'Прил. 11АЛЬФА 2020'!N25</f>
        <v>1776</v>
      </c>
      <c r="O25" s="53">
        <f>'Прил. 11 СОГАЗ 2020'!O25+'Прил. 11АЛЬФА 2020'!O25</f>
        <v>4083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565</v>
      </c>
      <c r="D26" s="53">
        <f>'Прил. 11 СОГАЗ 2020'!D26+'Прил. 11АЛЬФА 2020'!D26</f>
        <v>281</v>
      </c>
      <c r="E26" s="53">
        <f>'Прил. 11 СОГАЗ 2020'!E26+'Прил. 11АЛЬФА 2020'!E26</f>
        <v>284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5</v>
      </c>
      <c r="I26" s="53">
        <f>'Прил. 11 СОГАЗ 2020'!I26+'Прил. 11АЛЬФА 2020'!I26</f>
        <v>6</v>
      </c>
      <c r="J26" s="53">
        <f>'Прил. 11 СОГАЗ 2020'!J26+'Прил. 11АЛЬФА 2020'!J26</f>
        <v>36</v>
      </c>
      <c r="K26" s="53">
        <f>'Прил. 11 СОГАЗ 2020'!K26+'Прил. 11АЛЬФА 2020'!K26</f>
        <v>27</v>
      </c>
      <c r="L26" s="53">
        <f>'Прил. 11 СОГАЗ 2020'!L26+'Прил. 11АЛЬФА 2020'!L26</f>
        <v>217</v>
      </c>
      <c r="M26" s="53">
        <f>'Прил. 11 СОГАЗ 2020'!M26+'Прил. 11АЛЬФА 2020'!M26</f>
        <v>184</v>
      </c>
      <c r="N26" s="53">
        <f>'Прил. 11 СОГАЗ 2020'!N26+'Прил. 11АЛЬФА 2020'!N26</f>
        <v>23</v>
      </c>
      <c r="O26" s="53">
        <f>'Прил. 11 СОГАЗ 2020'!O26+'Прил. 11АЛЬФА 2020'!O26</f>
        <v>67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4352</v>
      </c>
      <c r="D27" s="53">
        <f>'Прил. 11 СОГАЗ 2020'!D27+'Прил. 11АЛЬФА 2020'!D27</f>
        <v>1914</v>
      </c>
      <c r="E27" s="53">
        <f>'Прил. 11 СОГАЗ 2020'!E27+'Прил. 11АЛЬФА 2020'!E27</f>
        <v>2438</v>
      </c>
      <c r="F27" s="53">
        <f>'Прил. 11 СОГАЗ 2020'!F27+'Прил. 11АЛЬФА 2020'!F27</f>
        <v>32</v>
      </c>
      <c r="G27" s="53">
        <f>'Прил. 11 СОГАЗ 2020'!G27+'Прил. 11АЛЬФА 2020'!G27</f>
        <v>21</v>
      </c>
      <c r="H27" s="53">
        <f>'Прил. 11 СОГАЗ 2020'!H27+'Прил. 11АЛЬФА 2020'!H27</f>
        <v>164</v>
      </c>
      <c r="I27" s="53">
        <f>'Прил. 11 СОГАЗ 2020'!I27+'Прил. 11АЛЬФА 2020'!I27</f>
        <v>159</v>
      </c>
      <c r="J27" s="53">
        <f>'Прил. 11 СОГАЗ 2020'!J27+'Прил. 11АЛЬФА 2020'!J27</f>
        <v>532</v>
      </c>
      <c r="K27" s="53">
        <f>'Прил. 11 СОГАЗ 2020'!K27+'Прил. 11АЛЬФА 2020'!K27</f>
        <v>507</v>
      </c>
      <c r="L27" s="53">
        <f>'Прил. 11 СОГАЗ 2020'!L27+'Прил. 11АЛЬФА 2020'!L27</f>
        <v>1134</v>
      </c>
      <c r="M27" s="53">
        <f>'Прил. 11 СОГАЗ 2020'!M27+'Прил. 11АЛЬФА 2020'!M27</f>
        <v>1613</v>
      </c>
      <c r="N27" s="53">
        <f>'Прил. 11 СОГАЗ 2020'!N27+'Прил. 11АЛЬФА 2020'!N27</f>
        <v>52</v>
      </c>
      <c r="O27" s="53">
        <f>'Прил. 11 СОГАЗ 2020'!O27+'Прил. 11АЛЬФА 2020'!O27</f>
        <v>138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32291</v>
      </c>
      <c r="D28" s="53">
        <f>'Прил. 11 СОГАЗ 2020'!D28+'Прил. 11АЛЬФА 2020'!D28</f>
        <v>14808</v>
      </c>
      <c r="E28" s="53">
        <f>'Прил. 11 СОГАЗ 2020'!E28+'Прил. 11АЛЬФА 2020'!E28</f>
        <v>17483</v>
      </c>
      <c r="F28" s="53">
        <f>'Прил. 11 СОГАЗ 2020'!F28+'Прил. 11АЛЬФА 2020'!F28</f>
        <v>182</v>
      </c>
      <c r="G28" s="53">
        <f>'Прил. 11 СОГАЗ 2020'!G28+'Прил. 11АЛЬФА 2020'!G28</f>
        <v>173</v>
      </c>
      <c r="H28" s="53">
        <f>'Прил. 11 СОГАЗ 2020'!H28+'Прил. 11АЛЬФА 2020'!H28</f>
        <v>899</v>
      </c>
      <c r="I28" s="53">
        <f>'Прил. 11 СОГАЗ 2020'!I28+'Прил. 11АЛЬФА 2020'!I28</f>
        <v>884</v>
      </c>
      <c r="J28" s="53">
        <f>'Прил. 11 СОГАЗ 2020'!J28+'Прил. 11АЛЬФА 2020'!J28</f>
        <v>2946</v>
      </c>
      <c r="K28" s="53">
        <f>'Прил. 11 СОГАЗ 2020'!K28+'Прил. 11АЛЬФА 2020'!K28</f>
        <v>2831</v>
      </c>
      <c r="L28" s="53">
        <f>'Прил. 11 СОГАЗ 2020'!L28+'Прил. 11АЛЬФА 2020'!L28</f>
        <v>9876</v>
      </c>
      <c r="M28" s="53">
        <f>'Прил. 11 СОГАЗ 2020'!M28+'Прил. 11АЛЬФА 2020'!M28</f>
        <v>11132</v>
      </c>
      <c r="N28" s="53">
        <f>'Прил. 11 СОГАЗ 2020'!N28+'Прил. 11АЛЬФА 2020'!N28</f>
        <v>905</v>
      </c>
      <c r="O28" s="53">
        <f>'Прил. 11 СОГАЗ 2020'!O28+'Прил. 11АЛЬФА 2020'!O28</f>
        <v>2463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14380</v>
      </c>
      <c r="D29" s="53">
        <f>'Прил. 11 СОГАЗ 2020'!D29+'Прил. 11АЛЬФА 2020'!D29</f>
        <v>6376</v>
      </c>
      <c r="E29" s="53">
        <f>'Прил. 11 СОГАЗ 2020'!E29+'Прил. 11АЛЬФА 2020'!E29</f>
        <v>8004</v>
      </c>
      <c r="F29" s="53">
        <f>'Прил. 11 СОГАЗ 2020'!F29+'Прил. 11АЛЬФА 2020'!F29</f>
        <v>71</v>
      </c>
      <c r="G29" s="53">
        <f>'Прил. 11 СОГАЗ 2020'!G29+'Прил. 11АЛЬФА 2020'!G29</f>
        <v>77</v>
      </c>
      <c r="H29" s="53">
        <f>'Прил. 11 СОГАЗ 2020'!H29+'Прил. 11АЛЬФА 2020'!H29</f>
        <v>444</v>
      </c>
      <c r="I29" s="53">
        <f>'Прил. 11 СОГАЗ 2020'!I29+'Прил. 11АЛЬФА 2020'!I29</f>
        <v>394</v>
      </c>
      <c r="J29" s="53">
        <f>'Прил. 11 СОГАЗ 2020'!J29+'Прил. 11АЛЬФА 2020'!J29</f>
        <v>1532</v>
      </c>
      <c r="K29" s="53">
        <f>'Прил. 11 СОГАЗ 2020'!K29+'Прил. 11АЛЬФА 2020'!K29</f>
        <v>1430</v>
      </c>
      <c r="L29" s="53">
        <f>'Прил. 11 СОГАЗ 2020'!L29+'Прил. 11АЛЬФА 2020'!L29</f>
        <v>3968</v>
      </c>
      <c r="M29" s="53">
        <f>'Прил. 11 СОГАЗ 2020'!M29+'Прил. 11АЛЬФА 2020'!M29</f>
        <v>5256</v>
      </c>
      <c r="N29" s="53">
        <f>'Прил. 11 СОГАЗ 2020'!N29+'Прил. 11АЛЬФА 2020'!N29</f>
        <v>361</v>
      </c>
      <c r="O29" s="53">
        <f>'Прил. 11 СОГАЗ 2020'!O29+'Прил. 11АЛЬФА 2020'!O29</f>
        <v>847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8624</v>
      </c>
      <c r="D30" s="53">
        <f>'Прил. 11 СОГАЗ 2020'!D30+'Прил. 11АЛЬФА 2020'!D30</f>
        <v>3585</v>
      </c>
      <c r="E30" s="53">
        <f>'Прил. 11 СОГАЗ 2020'!E30+'Прил. 11АЛЬФА 2020'!E30</f>
        <v>5039</v>
      </c>
      <c r="F30" s="53">
        <f>'Прил. 11 СОГАЗ 2020'!F30+'Прил. 11АЛЬФА 2020'!F30</f>
        <v>79</v>
      </c>
      <c r="G30" s="53">
        <f>'Прил. 11 СОГАЗ 2020'!G30+'Прил. 11АЛЬФА 2020'!G30</f>
        <v>67</v>
      </c>
      <c r="H30" s="53">
        <f>'Прил. 11 СОГАЗ 2020'!H30+'Прил. 11АЛЬФА 2020'!H30</f>
        <v>437</v>
      </c>
      <c r="I30" s="53">
        <f>'Прил. 11 СОГАЗ 2020'!I30+'Прил. 11АЛЬФА 2020'!I30</f>
        <v>405</v>
      </c>
      <c r="J30" s="53">
        <f>'Прил. 11 СОГАЗ 2020'!J30+'Прил. 11АЛЬФА 2020'!J30</f>
        <v>1145</v>
      </c>
      <c r="K30" s="53">
        <f>'Прил. 11 СОГАЗ 2020'!K30+'Прил. 11АЛЬФА 2020'!K30</f>
        <v>1110</v>
      </c>
      <c r="L30" s="53">
        <f>'Прил. 11 СОГАЗ 2020'!L30+'Прил. 11АЛЬФА 2020'!L30</f>
        <v>1849</v>
      </c>
      <c r="M30" s="53">
        <f>'Прил. 11 СОГАЗ 2020'!M30+'Прил. 11АЛЬФА 2020'!M30</f>
        <v>3304</v>
      </c>
      <c r="N30" s="53">
        <f>'Прил. 11 СОГАЗ 2020'!N30+'Прил. 11АЛЬФА 2020'!N30</f>
        <v>75</v>
      </c>
      <c r="O30" s="53">
        <f>'Прил. 11 СОГАЗ 2020'!O30+'Прил. 11АЛЬФА 2020'!O30</f>
        <v>153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12758</v>
      </c>
      <c r="D31" s="53">
        <f>'Прил. 11 СОГАЗ 2020'!D31+'Прил. 11АЛЬФА 2020'!D31</f>
        <v>5910</v>
      </c>
      <c r="E31" s="53">
        <f>'Прил. 11 СОГАЗ 2020'!E31+'Прил. 11АЛЬФА 2020'!E31</f>
        <v>6848</v>
      </c>
      <c r="F31" s="53">
        <f>'Прил. 11 СОГАЗ 2020'!F31+'Прил. 11АЛЬФА 2020'!F31</f>
        <v>59</v>
      </c>
      <c r="G31" s="53">
        <f>'Прил. 11 СОГАЗ 2020'!G31+'Прил. 11АЛЬФА 2020'!G31</f>
        <v>52</v>
      </c>
      <c r="H31" s="53">
        <f>'Прил. 11 СОГАЗ 2020'!H31+'Прил. 11АЛЬФА 2020'!H31</f>
        <v>370</v>
      </c>
      <c r="I31" s="53">
        <f>'Прил. 11 СОГАЗ 2020'!I31+'Прил. 11АЛЬФА 2020'!I31</f>
        <v>328</v>
      </c>
      <c r="J31" s="53">
        <f>'Прил. 11 СОГАЗ 2020'!J31+'Прил. 11АЛЬФА 2020'!J31</f>
        <v>1313</v>
      </c>
      <c r="K31" s="53">
        <f>'Прил. 11 СОГАЗ 2020'!K31+'Прил. 11АЛЬФА 2020'!K31</f>
        <v>1305</v>
      </c>
      <c r="L31" s="53">
        <f>'Прил. 11 СОГАЗ 2020'!L31+'Прил. 11АЛЬФА 2020'!L31</f>
        <v>3864</v>
      </c>
      <c r="M31" s="53">
        <f>'Прил. 11 СОГАЗ 2020'!M31+'Прил. 11АЛЬФА 2020'!M31</f>
        <v>4557</v>
      </c>
      <c r="N31" s="53">
        <f>'Прил. 11 СОГАЗ 2020'!N31+'Прил. 11АЛЬФА 2020'!N31</f>
        <v>304</v>
      </c>
      <c r="O31" s="53">
        <f>'Прил. 11 СОГАЗ 2020'!O31+'Прил. 11АЛЬФА 2020'!O31</f>
        <v>606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7140</v>
      </c>
      <c r="D32" s="53">
        <f>'Прил. 11 СОГАЗ 2020'!D32+'Прил. 11АЛЬФА 2020'!D32</f>
        <v>3159</v>
      </c>
      <c r="E32" s="53">
        <f>'Прил. 11 СОГАЗ 2020'!E32+'Прил. 11АЛЬФА 2020'!E32</f>
        <v>3981</v>
      </c>
      <c r="F32" s="53">
        <f>'Прил. 11 СОГАЗ 2020'!F32+'Прил. 11АЛЬФА 2020'!F32</f>
        <v>48</v>
      </c>
      <c r="G32" s="53">
        <f>'Прил. 11 СОГАЗ 2020'!G32+'Прил. 11АЛЬФА 2020'!G32</f>
        <v>28</v>
      </c>
      <c r="H32" s="53">
        <f>'Прил. 11 СОГАЗ 2020'!H32+'Прил. 11АЛЬФА 2020'!H32</f>
        <v>252</v>
      </c>
      <c r="I32" s="53">
        <f>'Прил. 11 СОГАЗ 2020'!I32+'Прил. 11АЛЬФА 2020'!I32</f>
        <v>207</v>
      </c>
      <c r="J32" s="53">
        <f>'Прил. 11 СОГАЗ 2020'!J32+'Прил. 11АЛЬФА 2020'!J32</f>
        <v>796</v>
      </c>
      <c r="K32" s="53">
        <f>'Прил. 11 СОГАЗ 2020'!K32+'Прил. 11АЛЬФА 2020'!K32</f>
        <v>762</v>
      </c>
      <c r="L32" s="53">
        <f>'Прил. 11 СОГАЗ 2020'!L32+'Прил. 11АЛЬФА 2020'!L32</f>
        <v>1935</v>
      </c>
      <c r="M32" s="53">
        <f>'Прил. 11 СОГАЗ 2020'!M32+'Прил. 11АЛЬФА 2020'!M32</f>
        <v>2793</v>
      </c>
      <c r="N32" s="53">
        <f>'Прил. 11 СОГАЗ 2020'!N32+'Прил. 11АЛЬФА 2020'!N32</f>
        <v>128</v>
      </c>
      <c r="O32" s="53">
        <f>'Прил. 11 СОГАЗ 2020'!O32+'Прил. 11АЛЬФА 2020'!O32</f>
        <v>191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54616</v>
      </c>
      <c r="D33" s="53">
        <f>'Прил. 11 СОГАЗ 2020'!D33+'Прил. 11АЛЬФА 2020'!D33</f>
        <v>24986</v>
      </c>
      <c r="E33" s="53">
        <f>'Прил. 11 СОГАЗ 2020'!E33+'Прил. 11АЛЬФА 2020'!E33</f>
        <v>29630</v>
      </c>
      <c r="F33" s="53">
        <f>'Прил. 11 СОГАЗ 2020'!F33+'Прил. 11АЛЬФА 2020'!F33</f>
        <v>201</v>
      </c>
      <c r="G33" s="53">
        <f>'Прил. 11 СОГАЗ 2020'!G33+'Прил. 11АЛЬФА 2020'!G33</f>
        <v>203</v>
      </c>
      <c r="H33" s="53">
        <f>'Прил. 11 СОГАЗ 2020'!H33+'Прил. 11АЛЬФА 2020'!H33</f>
        <v>1104</v>
      </c>
      <c r="I33" s="53">
        <f>'Прил. 11 СОГАЗ 2020'!I33+'Прил. 11АЛЬФА 2020'!I33</f>
        <v>1001</v>
      </c>
      <c r="J33" s="53">
        <f>'Прил. 11 СОГАЗ 2020'!J33+'Прил. 11АЛЬФА 2020'!J33</f>
        <v>4072</v>
      </c>
      <c r="K33" s="53">
        <f>'Прил. 11 СОГАЗ 2020'!K33+'Прил. 11АЛЬФА 2020'!K33</f>
        <v>3826</v>
      </c>
      <c r="L33" s="53">
        <f>'Прил. 11 СОГАЗ 2020'!L33+'Прил. 11АЛЬФА 2020'!L33</f>
        <v>16992</v>
      </c>
      <c r="M33" s="53">
        <f>'Прил. 11 СОГАЗ 2020'!M33+'Прил. 11АЛЬФА 2020'!M33</f>
        <v>18242</v>
      </c>
      <c r="N33" s="53">
        <f>'Прил. 11 СОГАЗ 2020'!N33+'Прил. 11АЛЬФА 2020'!N33</f>
        <v>2617</v>
      </c>
      <c r="O33" s="53">
        <f>'Прил. 11 СОГАЗ 2020'!O33+'Прил. 11АЛЬФА 2020'!O33</f>
        <v>6358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31037</v>
      </c>
      <c r="D34" s="53">
        <f>'Прил. 11 СОГАЗ 2020'!D34+'Прил. 11АЛЬФА 2020'!D34</f>
        <v>14577</v>
      </c>
      <c r="E34" s="53">
        <f>'Прил. 11 СОГАЗ 2020'!E34+'Прил. 11АЛЬФА 2020'!E34</f>
        <v>16460</v>
      </c>
      <c r="F34" s="53">
        <f>'Прил. 11 СОГАЗ 2020'!F34+'Прил. 11АЛЬФА 2020'!F34</f>
        <v>119</v>
      </c>
      <c r="G34" s="53">
        <f>'Прил. 11 СОГАЗ 2020'!G34+'Прил. 11АЛЬФА 2020'!G34</f>
        <v>108</v>
      </c>
      <c r="H34" s="53">
        <f>'Прил. 11 СОГАЗ 2020'!H34+'Прил. 11АЛЬФА 2020'!H34</f>
        <v>615</v>
      </c>
      <c r="I34" s="53">
        <f>'Прил. 11 СОГАЗ 2020'!I34+'Прил. 11АЛЬФА 2020'!I34</f>
        <v>606</v>
      </c>
      <c r="J34" s="53">
        <f>'Прил. 11 СОГАЗ 2020'!J34+'Прил. 11АЛЬФА 2020'!J34</f>
        <v>2405</v>
      </c>
      <c r="K34" s="53">
        <f>'Прил. 11 СОГАЗ 2020'!K34+'Прил. 11АЛЬФА 2020'!K34</f>
        <v>2254</v>
      </c>
      <c r="L34" s="53">
        <f>'Прил. 11 СОГАЗ 2020'!L34+'Прил. 11АЛЬФА 2020'!L34</f>
        <v>10131</v>
      </c>
      <c r="M34" s="53">
        <f>'Прил. 11 СОГАЗ 2020'!M34+'Прил. 11АЛЬФА 2020'!M34</f>
        <v>10168</v>
      </c>
      <c r="N34" s="53">
        <f>'Прил. 11 СОГАЗ 2020'!N34+'Прил. 11АЛЬФА 2020'!N34</f>
        <v>1307</v>
      </c>
      <c r="O34" s="53">
        <f>'Прил. 11 СОГАЗ 2020'!O34+'Прил. 11АЛЬФА 2020'!O34</f>
        <v>3324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45388</v>
      </c>
      <c r="D35" s="53">
        <f>'Прил. 11 СОГАЗ 2020'!D35+'Прил. 11АЛЬФА 2020'!D35</f>
        <v>20872</v>
      </c>
      <c r="E35" s="53">
        <f>'Прил. 11 СОГАЗ 2020'!E35+'Прил. 11АЛЬФА 2020'!E35</f>
        <v>24516</v>
      </c>
      <c r="F35" s="53">
        <f>'Прил. 11 СОГАЗ 2020'!F35+'Прил. 11АЛЬФА 2020'!F35</f>
        <v>161</v>
      </c>
      <c r="G35" s="53">
        <f>'Прил. 11 СОГАЗ 2020'!G35+'Прил. 11АЛЬФА 2020'!G35</f>
        <v>176</v>
      </c>
      <c r="H35" s="53">
        <f>'Прил. 11 СОГАЗ 2020'!H35+'Прил. 11АЛЬФА 2020'!H35</f>
        <v>885</v>
      </c>
      <c r="I35" s="53">
        <f>'Прил. 11 СОГАЗ 2020'!I35+'Прил. 11АЛЬФА 2020'!I35</f>
        <v>861</v>
      </c>
      <c r="J35" s="53">
        <f>'Прил. 11 СОГАЗ 2020'!J35+'Прил. 11АЛЬФА 2020'!J35</f>
        <v>3501</v>
      </c>
      <c r="K35" s="53">
        <f>'Прил. 11 СОГАЗ 2020'!K35+'Прил. 11АЛЬФА 2020'!K35</f>
        <v>3256</v>
      </c>
      <c r="L35" s="53">
        <f>'Прил. 11 СОГАЗ 2020'!L35+'Прил. 11АЛЬФА 2020'!L35</f>
        <v>13985</v>
      </c>
      <c r="M35" s="53">
        <f>'Прил. 11 СОГАЗ 2020'!M35+'Прил. 11АЛЬФА 2020'!M35</f>
        <v>14747</v>
      </c>
      <c r="N35" s="53">
        <f>'Прил. 11 СОГАЗ 2020'!N35+'Прил. 11АЛЬФА 2020'!N35</f>
        <v>2340</v>
      </c>
      <c r="O35" s="53">
        <f>'Прил. 11 СОГАЗ 2020'!O35+'Прил. 11АЛЬФА 2020'!O35</f>
        <v>5476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16856</v>
      </c>
      <c r="D36" s="53">
        <f>'Прил. 11 СОГАЗ 2020'!D36+'Прил. 11АЛЬФА 2020'!D36</f>
        <v>7925</v>
      </c>
      <c r="E36" s="53">
        <f>'Прил. 11 СОГАЗ 2020'!E36+'Прил. 11АЛЬФА 2020'!E36</f>
        <v>8931</v>
      </c>
      <c r="F36" s="53">
        <f>'Прил. 11 СОГАЗ 2020'!F36+'Прил. 11АЛЬФА 2020'!F36</f>
        <v>65</v>
      </c>
      <c r="G36" s="53">
        <f>'Прил. 11 СОГАЗ 2020'!G36+'Прил. 11АЛЬФА 2020'!G36</f>
        <v>49</v>
      </c>
      <c r="H36" s="53">
        <f>'Прил. 11 СОГАЗ 2020'!H36+'Прил. 11АЛЬФА 2020'!H36</f>
        <v>357</v>
      </c>
      <c r="I36" s="53">
        <f>'Прил. 11 СОГАЗ 2020'!I36+'Прил. 11АЛЬФА 2020'!I36</f>
        <v>319</v>
      </c>
      <c r="J36" s="53">
        <f>'Прил. 11 СОГАЗ 2020'!J36+'Прил. 11АЛЬФА 2020'!J36</f>
        <v>1410</v>
      </c>
      <c r="K36" s="53">
        <f>'Прил. 11 СОГАЗ 2020'!K36+'Прил. 11АЛЬФА 2020'!K36</f>
        <v>1296</v>
      </c>
      <c r="L36" s="53">
        <f>'Прил. 11 СОГАЗ 2020'!L36+'Прил. 11АЛЬФА 2020'!L36</f>
        <v>5306</v>
      </c>
      <c r="M36" s="53">
        <f>'Прил. 11 СОГАЗ 2020'!M36+'Прил. 11АЛЬФА 2020'!M36</f>
        <v>5508</v>
      </c>
      <c r="N36" s="53">
        <f>'Прил. 11 СОГАЗ 2020'!N36+'Прил. 11АЛЬФА 2020'!N36</f>
        <v>787</v>
      </c>
      <c r="O36" s="53">
        <f>'Прил. 11 СОГАЗ 2020'!O36+'Прил. 11АЛЬФА 2020'!O36</f>
        <v>1759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2120</v>
      </c>
      <c r="D37" s="53">
        <f>'Прил. 11 СОГАЗ 2020'!D37+'Прил. 11АЛЬФА 2020'!D37</f>
        <v>1001</v>
      </c>
      <c r="E37" s="53">
        <f>'Прил. 11 СОГАЗ 2020'!E37+'Прил. 11АЛЬФА 2020'!E37</f>
        <v>1119</v>
      </c>
      <c r="F37" s="53">
        <f>'Прил. 11 СОГАЗ 2020'!F37+'Прил. 11АЛЬФА 2020'!F37</f>
        <v>9</v>
      </c>
      <c r="G37" s="53">
        <f>'Прил. 11 СОГАЗ 2020'!G37+'Прил. 11АЛЬФА 2020'!G37</f>
        <v>2</v>
      </c>
      <c r="H37" s="53">
        <f>'Прил. 11 СОГАЗ 2020'!H37+'Прил. 11АЛЬФА 2020'!H37</f>
        <v>38</v>
      </c>
      <c r="I37" s="53">
        <f>'Прил. 11 СОГАЗ 2020'!I37+'Прил. 11АЛЬФА 2020'!I37</f>
        <v>42</v>
      </c>
      <c r="J37" s="53">
        <f>'Прил. 11 СОГАЗ 2020'!J37+'Прил. 11АЛЬФА 2020'!J37</f>
        <v>194</v>
      </c>
      <c r="K37" s="53">
        <f>'Прил. 11 СОГАЗ 2020'!K37+'Прил. 11АЛЬФА 2020'!K37</f>
        <v>176</v>
      </c>
      <c r="L37" s="53">
        <f>'Прил. 11 СОГАЗ 2020'!L37+'Прил. 11АЛЬФА 2020'!L37</f>
        <v>674</v>
      </c>
      <c r="M37" s="53">
        <f>'Прил. 11 СОГАЗ 2020'!M37+'Прил. 11АЛЬФА 2020'!M37</f>
        <v>676</v>
      </c>
      <c r="N37" s="53">
        <f>'Прил. 11 СОГАЗ 2020'!N37+'Прил. 11АЛЬФА 2020'!N37</f>
        <v>86</v>
      </c>
      <c r="O37" s="53">
        <f>'Прил. 11 СОГАЗ 2020'!O37+'Прил. 11АЛЬФА 2020'!O37</f>
        <v>223</v>
      </c>
    </row>
    <row r="38" spans="1:15" s="35" customFormat="1" ht="18.75">
      <c r="A38" s="50">
        <v>15</v>
      </c>
      <c r="B38" s="51" t="s">
        <v>102</v>
      </c>
      <c r="C38" s="52">
        <f t="shared" si="0"/>
        <v>5373</v>
      </c>
      <c r="D38" s="53">
        <f>'Прил. 11 СОГАЗ 2020'!D38+'Прил. 11АЛЬФА 2020'!D38</f>
        <v>2539</v>
      </c>
      <c r="E38" s="53">
        <f>'Прил. 11 СОГАЗ 2020'!E38+'Прил. 11АЛЬФА 2020'!E38</f>
        <v>2834</v>
      </c>
      <c r="F38" s="53">
        <f>'Прил. 11 СОГАЗ 2020'!F38+'Прил. 11АЛЬФА 2020'!F38</f>
        <v>14</v>
      </c>
      <c r="G38" s="53">
        <f>'Прил. 11 СОГАЗ 2020'!G38+'Прил. 11АЛЬФА 2020'!G38</f>
        <v>17</v>
      </c>
      <c r="H38" s="53">
        <f>'Прил. 11 СОГАЗ 2020'!H38+'Прил. 11АЛЬФА 2020'!H38</f>
        <v>78</v>
      </c>
      <c r="I38" s="53">
        <f>'Прил. 11 СОГАЗ 2020'!I38+'Прил. 11АЛЬФА 2020'!I38</f>
        <v>68</v>
      </c>
      <c r="J38" s="53">
        <f>'Прил. 11 СОГАЗ 2020'!J38+'Прил. 11АЛЬФА 2020'!J38</f>
        <v>335</v>
      </c>
      <c r="K38" s="53">
        <f>'Прил. 11 СОГАЗ 2020'!K38+'Прил. 11АЛЬФА 2020'!K38</f>
        <v>364</v>
      </c>
      <c r="L38" s="53">
        <f>'Прил. 11 СОГАЗ 2020'!L38+'Прил. 11АЛЬФА 2020'!L38</f>
        <v>1734</v>
      </c>
      <c r="M38" s="53">
        <f>'Прил. 11 СОГАЗ 2020'!M38+'Прил. 11АЛЬФА 2020'!M38</f>
        <v>1638</v>
      </c>
      <c r="N38" s="53">
        <f>'Прил. 11 СОГАЗ 2020'!N38+'Прил. 11АЛЬФА 2020'!N38</f>
        <v>378</v>
      </c>
      <c r="O38" s="53">
        <f>'Прил. 11 СОГАЗ 2020'!O38+'Прил. 11АЛЬФА 2020'!O38</f>
        <v>747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44292</v>
      </c>
      <c r="D39" s="53">
        <f>'Прил. 11 СОГАЗ 2020'!D39+'Прил. 11АЛЬФА 2020'!D39</f>
        <v>20176</v>
      </c>
      <c r="E39" s="53">
        <f>'Прил. 11 СОГАЗ 2020'!E39+'Прил. 11АЛЬФА 2020'!E39</f>
        <v>24116</v>
      </c>
      <c r="F39" s="53">
        <f>'Прил. 11 СОГАЗ 2020'!F39+'Прил. 11АЛЬФА 2020'!F39</f>
        <v>180</v>
      </c>
      <c r="G39" s="53">
        <f>'Прил. 11 СОГАЗ 2020'!G39+'Прил. 11АЛЬФА 2020'!G39</f>
        <v>149</v>
      </c>
      <c r="H39" s="53">
        <f>'Прил. 11 СОГАЗ 2020'!H39+'Прил. 11АЛЬФА 2020'!H39</f>
        <v>910</v>
      </c>
      <c r="I39" s="53">
        <f>'Прил. 11 СОГАЗ 2020'!I39+'Прил. 11АЛЬФА 2020'!I39</f>
        <v>831</v>
      </c>
      <c r="J39" s="53">
        <f>'Прил. 11 СОГАЗ 2020'!J39+'Прил. 11АЛЬФА 2020'!J39</f>
        <v>3517</v>
      </c>
      <c r="K39" s="53">
        <f>'Прил. 11 СОГАЗ 2020'!K39+'Прил. 11АЛЬФА 2020'!K39</f>
        <v>3267</v>
      </c>
      <c r="L39" s="53">
        <f>'Прил. 11 СОГАЗ 2020'!L39+'Прил. 11АЛЬФА 2020'!L39</f>
        <v>13651</v>
      </c>
      <c r="M39" s="53">
        <f>'Прил. 11 СОГАЗ 2020'!M39+'Прил. 11АЛЬФА 2020'!M39</f>
        <v>14960</v>
      </c>
      <c r="N39" s="53">
        <f>'Прил. 11 СОГАЗ 2020'!N39+'Прил. 11АЛЬФА 2020'!N39</f>
        <v>1918</v>
      </c>
      <c r="O39" s="53">
        <f>'Прил. 11 СОГАЗ 2020'!O39+'Прил. 11АЛЬФА 2020'!O39</f>
        <v>4909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27649</v>
      </c>
      <c r="D40" s="53">
        <f>'Прил. 11 СОГАЗ 2020'!D40+'Прил. 11АЛЬФА 2020'!D40</f>
        <v>12513</v>
      </c>
      <c r="E40" s="53">
        <f>'Прил. 11 СОГАЗ 2020'!E40+'Прил. 11АЛЬФА 2020'!E40</f>
        <v>15136</v>
      </c>
      <c r="F40" s="53">
        <f>'Прил. 11 СОГАЗ 2020'!F40+'Прил. 11АЛЬФА 2020'!F40</f>
        <v>127</v>
      </c>
      <c r="G40" s="53">
        <f>'Прил. 11 СОГАЗ 2020'!G40+'Прил. 11АЛЬФА 2020'!G40</f>
        <v>118</v>
      </c>
      <c r="H40" s="53">
        <f>'Прил. 11 СОГАЗ 2020'!H40+'Прил. 11АЛЬФА 2020'!H40</f>
        <v>628</v>
      </c>
      <c r="I40" s="53">
        <f>'Прил. 11 СОГАЗ 2020'!I40+'Прил. 11АЛЬФА 2020'!I40</f>
        <v>556</v>
      </c>
      <c r="J40" s="53">
        <f>'Прил. 11 СОГАЗ 2020'!J40+'Прил. 11АЛЬФА 2020'!J40</f>
        <v>2395</v>
      </c>
      <c r="K40" s="53">
        <f>'Прил. 11 СОГАЗ 2020'!K40+'Прил. 11АЛЬФА 2020'!K40</f>
        <v>2339</v>
      </c>
      <c r="L40" s="53">
        <f>'Прил. 11 СОГАЗ 2020'!L40+'Прил. 11АЛЬФА 2020'!L40</f>
        <v>8318</v>
      </c>
      <c r="M40" s="53">
        <f>'Прил. 11 СОГАЗ 2020'!M40+'Прил. 11АЛЬФА 2020'!M40</f>
        <v>9478</v>
      </c>
      <c r="N40" s="53">
        <f>'Прил. 11 СОГАЗ 2020'!N40+'Прил. 11АЛЬФА 2020'!N40</f>
        <v>1045</v>
      </c>
      <c r="O40" s="53">
        <f>'Прил. 11 СОГАЗ 2020'!O40+'Прил. 11АЛЬФА 2020'!O40</f>
        <v>2645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19096</v>
      </c>
      <c r="D41" s="53">
        <f>'Прил. 11 СОГАЗ 2020'!D41+'Прил. 11АЛЬФА 2020'!D41</f>
        <v>8978</v>
      </c>
      <c r="E41" s="53">
        <f>'Прил. 11 СОГАЗ 2020'!E41+'Прил. 11АЛЬФА 2020'!E41</f>
        <v>10118</v>
      </c>
      <c r="F41" s="53">
        <f>'Прил. 11 СОГАЗ 2020'!F41+'Прил. 11АЛЬФА 2020'!F41</f>
        <v>67</v>
      </c>
      <c r="G41" s="53">
        <f>'Прил. 11 СОГАЗ 2020'!G41+'Прил. 11АЛЬФА 2020'!G41</f>
        <v>65</v>
      </c>
      <c r="H41" s="53">
        <f>'Прил. 11 СОГАЗ 2020'!H41+'Прил. 11АЛЬФА 2020'!H41</f>
        <v>380</v>
      </c>
      <c r="I41" s="53">
        <f>'Прил. 11 СОГАЗ 2020'!I41+'Прил. 11АЛЬФА 2020'!I41</f>
        <v>328</v>
      </c>
      <c r="J41" s="53">
        <f>'Прил. 11 СОГАЗ 2020'!J41+'Прил. 11АЛЬФА 2020'!J41</f>
        <v>1446</v>
      </c>
      <c r="K41" s="53">
        <f>'Прил. 11 СОГАЗ 2020'!K41+'Прил. 11АЛЬФА 2020'!K41</f>
        <v>1383</v>
      </c>
      <c r="L41" s="53">
        <f>'Прил. 11 СОГАЗ 2020'!L41+'Прил. 11АЛЬФА 2020'!L41</f>
        <v>6133</v>
      </c>
      <c r="M41" s="53">
        <f>'Прил. 11 СОГАЗ 2020'!M41+'Прил. 11АЛЬФА 2020'!M41</f>
        <v>6178</v>
      </c>
      <c r="N41" s="53">
        <f>'Прил. 11 СОГАЗ 2020'!N41+'Прил. 11АЛЬФА 2020'!N41</f>
        <v>952</v>
      </c>
      <c r="O41" s="53">
        <f>'Прил. 11 СОГАЗ 2020'!O41+'Прил. 11АЛЬФА 2020'!O41</f>
        <v>2164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10459</v>
      </c>
      <c r="D42" s="53">
        <f>'Прил. 11 СОГАЗ 2020'!D42+'Прил. 11АЛЬФА 2020'!D42</f>
        <v>5192</v>
      </c>
      <c r="E42" s="53">
        <f>'Прил. 11 СОГАЗ 2020'!E42+'Прил. 11АЛЬФА 2020'!E42</f>
        <v>5267</v>
      </c>
      <c r="F42" s="53">
        <f>'Прил. 11 СОГАЗ 2020'!F42+'Прил. 11АЛЬФА 2020'!F42</f>
        <v>28</v>
      </c>
      <c r="G42" s="53">
        <f>'Прил. 11 СОГАЗ 2020'!G42+'Прил. 11АЛЬФА 2020'!G42</f>
        <v>31</v>
      </c>
      <c r="H42" s="53">
        <f>'Прил. 11 СОГАЗ 2020'!H42+'Прил. 11АЛЬФА 2020'!H42</f>
        <v>184</v>
      </c>
      <c r="I42" s="53">
        <f>'Прил. 11 СОГАЗ 2020'!I42+'Прил. 11АЛЬФА 2020'!I42</f>
        <v>196</v>
      </c>
      <c r="J42" s="53">
        <f>'Прил. 11 СОГАЗ 2020'!J42+'Прил. 11АЛЬФА 2020'!J42</f>
        <v>792</v>
      </c>
      <c r="K42" s="53">
        <f>'Прил. 11 СОГАЗ 2020'!K42+'Прил. 11АЛЬФА 2020'!K42</f>
        <v>726</v>
      </c>
      <c r="L42" s="53">
        <f>'Прил. 11 СОГАЗ 2020'!L42+'Прил. 11АЛЬФА 2020'!L42</f>
        <v>3685</v>
      </c>
      <c r="M42" s="53">
        <f>'Прил. 11 СОГАЗ 2020'!M42+'Прил. 11АЛЬФА 2020'!M42</f>
        <v>3136</v>
      </c>
      <c r="N42" s="53">
        <f>'Прил. 11 СОГАЗ 2020'!N42+'Прил. 11АЛЬФА 2020'!N42</f>
        <v>503</v>
      </c>
      <c r="O42" s="53">
        <f>'Прил. 11 СОГАЗ 2020'!O42+'Прил. 11АЛЬФА 2020'!O42</f>
        <v>1178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717065</v>
      </c>
      <c r="D43" s="52">
        <f t="shared" si="2"/>
        <v>329983</v>
      </c>
      <c r="E43" s="52">
        <f t="shared" si="2"/>
        <v>387082</v>
      </c>
      <c r="F43" s="52">
        <f t="shared" si="2"/>
        <v>3150</v>
      </c>
      <c r="G43" s="52">
        <f t="shared" si="2"/>
        <v>2992</v>
      </c>
      <c r="H43" s="52">
        <f t="shared" si="2"/>
        <v>16076</v>
      </c>
      <c r="I43" s="52">
        <f t="shared" si="2"/>
        <v>15227</v>
      </c>
      <c r="J43" s="52">
        <f t="shared" si="2"/>
        <v>57545</v>
      </c>
      <c r="K43" s="52">
        <f t="shared" si="2"/>
        <v>54302</v>
      </c>
      <c r="L43" s="52">
        <f t="shared" si="2"/>
        <v>222903</v>
      </c>
      <c r="M43" s="52">
        <f t="shared" si="2"/>
        <v>243040</v>
      </c>
      <c r="N43" s="52">
        <f t="shared" si="2"/>
        <v>30309</v>
      </c>
      <c r="O43" s="52">
        <f t="shared" si="2"/>
        <v>71521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7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230850</v>
      </c>
      <c r="D20" s="53">
        <f t="shared" ref="D20:D42" si="1">F20+H20+J20+L20+N20</f>
        <v>105664</v>
      </c>
      <c r="E20" s="53">
        <f t="shared" ref="E20:E42" si="2">G20+I20+K20+M20+O20</f>
        <v>125186</v>
      </c>
      <c r="F20" s="53">
        <v>958</v>
      </c>
      <c r="G20" s="53">
        <v>953</v>
      </c>
      <c r="H20" s="53">
        <v>4792</v>
      </c>
      <c r="I20" s="53">
        <v>4685</v>
      </c>
      <c r="J20" s="53">
        <v>17797</v>
      </c>
      <c r="K20" s="53">
        <v>16303</v>
      </c>
      <c r="L20" s="53">
        <v>71081</v>
      </c>
      <c r="M20" s="53">
        <v>77153</v>
      </c>
      <c r="N20" s="53">
        <v>11036</v>
      </c>
      <c r="O20" s="53">
        <v>26092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4689</v>
      </c>
      <c r="D21" s="53">
        <f t="shared" si="1"/>
        <v>2203</v>
      </c>
      <c r="E21" s="53">
        <f t="shared" si="2"/>
        <v>2486</v>
      </c>
      <c r="F21" s="53">
        <v>25</v>
      </c>
      <c r="G21" s="53">
        <v>28</v>
      </c>
      <c r="H21" s="53">
        <v>131</v>
      </c>
      <c r="I21" s="53">
        <v>109</v>
      </c>
      <c r="J21" s="53">
        <v>365</v>
      </c>
      <c r="K21" s="53">
        <v>292</v>
      </c>
      <c r="L21" s="53">
        <v>1515</v>
      </c>
      <c r="M21" s="53">
        <v>1697</v>
      </c>
      <c r="N21" s="53">
        <v>167</v>
      </c>
      <c r="O21" s="53">
        <v>360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25933</v>
      </c>
      <c r="D22" s="53">
        <f t="shared" si="1"/>
        <v>11037</v>
      </c>
      <c r="E22" s="53">
        <f t="shared" si="2"/>
        <v>14896</v>
      </c>
      <c r="F22" s="53">
        <v>178</v>
      </c>
      <c r="G22" s="53">
        <v>183</v>
      </c>
      <c r="H22" s="53">
        <v>917</v>
      </c>
      <c r="I22" s="53">
        <v>909</v>
      </c>
      <c r="J22" s="53">
        <v>2459</v>
      </c>
      <c r="K22" s="53">
        <v>2450</v>
      </c>
      <c r="L22" s="53">
        <v>6783</v>
      </c>
      <c r="M22" s="53">
        <v>10022</v>
      </c>
      <c r="N22" s="53">
        <v>700</v>
      </c>
      <c r="O22" s="53">
        <v>1332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69</v>
      </c>
      <c r="D24" s="53">
        <f t="shared" si="1"/>
        <v>38</v>
      </c>
      <c r="E24" s="53">
        <f t="shared" si="2"/>
        <v>31</v>
      </c>
      <c r="F24" s="53">
        <v>0</v>
      </c>
      <c r="G24" s="53">
        <v>1</v>
      </c>
      <c r="H24" s="53">
        <v>2</v>
      </c>
      <c r="I24" s="53">
        <v>1</v>
      </c>
      <c r="J24" s="53">
        <v>1</v>
      </c>
      <c r="K24" s="53">
        <v>4</v>
      </c>
      <c r="L24" s="53">
        <v>34</v>
      </c>
      <c r="M24" s="53">
        <v>22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37384</v>
      </c>
      <c r="D25" s="53">
        <f t="shared" si="1"/>
        <v>17851</v>
      </c>
      <c r="E25" s="53">
        <f t="shared" si="2"/>
        <v>19533</v>
      </c>
      <c r="F25" s="53">
        <v>178</v>
      </c>
      <c r="G25" s="53">
        <v>132</v>
      </c>
      <c r="H25" s="53">
        <v>722</v>
      </c>
      <c r="I25" s="53">
        <v>690</v>
      </c>
      <c r="J25" s="53">
        <v>2834</v>
      </c>
      <c r="K25" s="53">
        <v>2715</v>
      </c>
      <c r="L25" s="53">
        <v>12424</v>
      </c>
      <c r="M25" s="53">
        <v>12059</v>
      </c>
      <c r="N25" s="53">
        <v>1693</v>
      </c>
      <c r="O25" s="53">
        <v>3937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548</v>
      </c>
      <c r="D26" s="53">
        <f t="shared" si="1"/>
        <v>271</v>
      </c>
      <c r="E26" s="53">
        <f t="shared" si="2"/>
        <v>277</v>
      </c>
      <c r="F26" s="53">
        <v>0</v>
      </c>
      <c r="G26" s="53">
        <v>0</v>
      </c>
      <c r="H26" s="53">
        <v>5</v>
      </c>
      <c r="I26" s="53">
        <v>6</v>
      </c>
      <c r="J26" s="53">
        <v>35</v>
      </c>
      <c r="K26" s="53">
        <v>27</v>
      </c>
      <c r="L26" s="53">
        <v>208</v>
      </c>
      <c r="M26" s="53">
        <v>177</v>
      </c>
      <c r="N26" s="53">
        <v>23</v>
      </c>
      <c r="O26" s="53">
        <v>67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534</v>
      </c>
      <c r="D27" s="53">
        <f t="shared" si="1"/>
        <v>231</v>
      </c>
      <c r="E27" s="53">
        <f t="shared" si="2"/>
        <v>303</v>
      </c>
      <c r="F27" s="53">
        <v>0</v>
      </c>
      <c r="G27" s="53">
        <v>1</v>
      </c>
      <c r="H27" s="53">
        <v>6</v>
      </c>
      <c r="I27" s="53">
        <v>5</v>
      </c>
      <c r="J27" s="53">
        <v>48</v>
      </c>
      <c r="K27" s="53">
        <v>46</v>
      </c>
      <c r="L27" s="53">
        <v>160</v>
      </c>
      <c r="M27" s="53">
        <v>225</v>
      </c>
      <c r="N27" s="53">
        <v>17</v>
      </c>
      <c r="O27" s="53">
        <v>26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31954</v>
      </c>
      <c r="D28" s="53">
        <f t="shared" si="1"/>
        <v>14566</v>
      </c>
      <c r="E28" s="53">
        <f t="shared" si="2"/>
        <v>17388</v>
      </c>
      <c r="F28" s="53">
        <v>182</v>
      </c>
      <c r="G28" s="53">
        <v>172</v>
      </c>
      <c r="H28" s="53">
        <v>897</v>
      </c>
      <c r="I28" s="53">
        <v>882</v>
      </c>
      <c r="J28" s="53">
        <v>2940</v>
      </c>
      <c r="K28" s="53">
        <v>2816</v>
      </c>
      <c r="L28" s="53">
        <v>9648</v>
      </c>
      <c r="M28" s="53">
        <v>11060</v>
      </c>
      <c r="N28" s="53">
        <v>899</v>
      </c>
      <c r="O28" s="53">
        <v>2458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5222</v>
      </c>
      <c r="D29" s="53">
        <f t="shared" si="1"/>
        <v>2243</v>
      </c>
      <c r="E29" s="53">
        <f t="shared" si="2"/>
        <v>2979</v>
      </c>
      <c r="F29" s="53">
        <v>29</v>
      </c>
      <c r="G29" s="53">
        <v>33</v>
      </c>
      <c r="H29" s="53">
        <v>216</v>
      </c>
      <c r="I29" s="53">
        <v>186</v>
      </c>
      <c r="J29" s="53">
        <v>470</v>
      </c>
      <c r="K29" s="53">
        <v>490</v>
      </c>
      <c r="L29" s="53">
        <v>1422</v>
      </c>
      <c r="M29" s="53">
        <v>2010</v>
      </c>
      <c r="N29" s="53">
        <v>106</v>
      </c>
      <c r="O29" s="53">
        <v>260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4361</v>
      </c>
      <c r="D30" s="53">
        <f t="shared" si="1"/>
        <v>1767</v>
      </c>
      <c r="E30" s="53">
        <f t="shared" si="2"/>
        <v>2594</v>
      </c>
      <c r="F30" s="53">
        <v>59</v>
      </c>
      <c r="G30" s="53">
        <v>43</v>
      </c>
      <c r="H30" s="53">
        <v>283</v>
      </c>
      <c r="I30" s="53">
        <v>275</v>
      </c>
      <c r="J30" s="53">
        <v>486</v>
      </c>
      <c r="K30" s="53">
        <v>445</v>
      </c>
      <c r="L30" s="53">
        <v>904</v>
      </c>
      <c r="M30" s="53">
        <v>1764</v>
      </c>
      <c r="N30" s="53">
        <v>35</v>
      </c>
      <c r="O30" s="53">
        <v>67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3514</v>
      </c>
      <c r="D31" s="53">
        <f t="shared" si="1"/>
        <v>1667</v>
      </c>
      <c r="E31" s="53">
        <f t="shared" si="2"/>
        <v>1847</v>
      </c>
      <c r="F31" s="53">
        <v>3</v>
      </c>
      <c r="G31" s="53">
        <v>3</v>
      </c>
      <c r="H31" s="53">
        <v>47</v>
      </c>
      <c r="I31" s="53">
        <v>36</v>
      </c>
      <c r="J31" s="53">
        <v>308</v>
      </c>
      <c r="K31" s="53">
        <v>307</v>
      </c>
      <c r="L31" s="53">
        <v>1196</v>
      </c>
      <c r="M31" s="53">
        <v>1304</v>
      </c>
      <c r="N31" s="53">
        <v>113</v>
      </c>
      <c r="O31" s="53">
        <v>197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1034</v>
      </c>
      <c r="D32" s="53">
        <f t="shared" si="1"/>
        <v>469</v>
      </c>
      <c r="E32" s="53">
        <f t="shared" si="2"/>
        <v>565</v>
      </c>
      <c r="F32" s="53">
        <v>0</v>
      </c>
      <c r="G32" s="53">
        <v>1</v>
      </c>
      <c r="H32" s="53">
        <v>5</v>
      </c>
      <c r="I32" s="53">
        <v>3</v>
      </c>
      <c r="J32" s="53">
        <v>87</v>
      </c>
      <c r="K32" s="53">
        <v>88</v>
      </c>
      <c r="L32" s="53">
        <v>353</v>
      </c>
      <c r="M32" s="53">
        <v>442</v>
      </c>
      <c r="N32" s="53">
        <v>24</v>
      </c>
      <c r="O32" s="53">
        <v>31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28196</v>
      </c>
      <c r="D33" s="53">
        <f t="shared" si="1"/>
        <v>13291</v>
      </c>
      <c r="E33" s="53">
        <f t="shared" si="2"/>
        <v>14905</v>
      </c>
      <c r="F33" s="53">
        <v>129</v>
      </c>
      <c r="G33" s="53">
        <v>123</v>
      </c>
      <c r="H33" s="53">
        <v>641</v>
      </c>
      <c r="I33" s="53">
        <v>586</v>
      </c>
      <c r="J33" s="53">
        <v>1784</v>
      </c>
      <c r="K33" s="53">
        <v>1711</v>
      </c>
      <c r="L33" s="53">
        <v>9482</v>
      </c>
      <c r="M33" s="53">
        <v>9883</v>
      </c>
      <c r="N33" s="53">
        <v>1255</v>
      </c>
      <c r="O33" s="53">
        <v>2602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20153</v>
      </c>
      <c r="D34" s="53">
        <f t="shared" si="1"/>
        <v>9848</v>
      </c>
      <c r="E34" s="53">
        <f t="shared" si="2"/>
        <v>10305</v>
      </c>
      <c r="F34" s="53">
        <v>89</v>
      </c>
      <c r="G34" s="53">
        <v>79</v>
      </c>
      <c r="H34" s="53">
        <v>403</v>
      </c>
      <c r="I34" s="53">
        <v>398</v>
      </c>
      <c r="J34" s="53">
        <v>1496</v>
      </c>
      <c r="K34" s="53">
        <v>1401</v>
      </c>
      <c r="L34" s="53">
        <v>7076</v>
      </c>
      <c r="M34" s="53">
        <v>6729</v>
      </c>
      <c r="N34" s="53">
        <v>784</v>
      </c>
      <c r="O34" s="53">
        <v>1698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2657</v>
      </c>
      <c r="D35" s="53">
        <f t="shared" si="1"/>
        <v>1364</v>
      </c>
      <c r="E35" s="53">
        <f t="shared" si="2"/>
        <v>1293</v>
      </c>
      <c r="F35" s="53">
        <v>1</v>
      </c>
      <c r="G35" s="53">
        <v>0</v>
      </c>
      <c r="H35" s="53">
        <v>13</v>
      </c>
      <c r="I35" s="53">
        <v>6</v>
      </c>
      <c r="J35" s="53">
        <v>117</v>
      </c>
      <c r="K35" s="53">
        <v>112</v>
      </c>
      <c r="L35" s="53">
        <v>1109</v>
      </c>
      <c r="M35" s="53">
        <v>991</v>
      </c>
      <c r="N35" s="53">
        <v>124</v>
      </c>
      <c r="O35" s="53">
        <v>184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14120</v>
      </c>
      <c r="D36" s="53">
        <f t="shared" si="1"/>
        <v>6742</v>
      </c>
      <c r="E36" s="53">
        <f t="shared" si="2"/>
        <v>7378</v>
      </c>
      <c r="F36" s="53">
        <v>64</v>
      </c>
      <c r="G36" s="53">
        <v>49</v>
      </c>
      <c r="H36" s="53">
        <v>346</v>
      </c>
      <c r="I36" s="53">
        <v>307</v>
      </c>
      <c r="J36" s="53">
        <v>1121</v>
      </c>
      <c r="K36" s="53">
        <v>1066</v>
      </c>
      <c r="L36" s="53">
        <v>4564</v>
      </c>
      <c r="M36" s="53">
        <v>4560</v>
      </c>
      <c r="N36" s="53">
        <v>647</v>
      </c>
      <c r="O36" s="53">
        <v>1396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1626</v>
      </c>
      <c r="D37" s="53">
        <f t="shared" si="1"/>
        <v>758</v>
      </c>
      <c r="E37" s="53">
        <f t="shared" si="2"/>
        <v>868</v>
      </c>
      <c r="F37" s="53">
        <v>9</v>
      </c>
      <c r="G37" s="53">
        <v>2</v>
      </c>
      <c r="H37" s="53">
        <v>36</v>
      </c>
      <c r="I37" s="53">
        <v>40</v>
      </c>
      <c r="J37" s="53">
        <v>137</v>
      </c>
      <c r="K37" s="53">
        <v>134</v>
      </c>
      <c r="L37" s="53">
        <v>514</v>
      </c>
      <c r="M37" s="53">
        <v>530</v>
      </c>
      <c r="N37" s="53">
        <v>62</v>
      </c>
      <c r="O37" s="53">
        <v>162</v>
      </c>
    </row>
    <row r="38" spans="1:15" s="35" customFormat="1" ht="18.75">
      <c r="A38" s="50">
        <v>15</v>
      </c>
      <c r="B38" s="51" t="s">
        <v>102</v>
      </c>
      <c r="C38" s="52">
        <f t="shared" si="0"/>
        <v>138</v>
      </c>
      <c r="D38" s="53">
        <f t="shared" si="1"/>
        <v>84</v>
      </c>
      <c r="E38" s="53">
        <f t="shared" si="2"/>
        <v>54</v>
      </c>
      <c r="F38" s="53">
        <v>0</v>
      </c>
      <c r="G38" s="53">
        <v>1</v>
      </c>
      <c r="H38" s="53">
        <v>2</v>
      </c>
      <c r="I38" s="53">
        <v>1</v>
      </c>
      <c r="J38" s="53">
        <v>6</v>
      </c>
      <c r="K38" s="53">
        <v>7</v>
      </c>
      <c r="L38" s="53">
        <v>70</v>
      </c>
      <c r="M38" s="53">
        <v>41</v>
      </c>
      <c r="N38" s="53">
        <v>6</v>
      </c>
      <c r="O38" s="53">
        <v>4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19297</v>
      </c>
      <c r="D39" s="53">
        <f t="shared" si="1"/>
        <v>9231</v>
      </c>
      <c r="E39" s="53">
        <f t="shared" si="2"/>
        <v>10066</v>
      </c>
      <c r="F39" s="53">
        <v>88</v>
      </c>
      <c r="G39" s="53">
        <v>69</v>
      </c>
      <c r="H39" s="53">
        <v>426</v>
      </c>
      <c r="I39" s="53">
        <v>431</v>
      </c>
      <c r="J39" s="53">
        <v>1272</v>
      </c>
      <c r="K39" s="53">
        <v>1190</v>
      </c>
      <c r="L39" s="53">
        <v>6656</v>
      </c>
      <c r="M39" s="53">
        <v>6634</v>
      </c>
      <c r="N39" s="53">
        <v>789</v>
      </c>
      <c r="O39" s="53">
        <v>1742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11366</v>
      </c>
      <c r="D40" s="53">
        <f t="shared" si="1"/>
        <v>5390</v>
      </c>
      <c r="E40" s="53">
        <f t="shared" si="2"/>
        <v>5976</v>
      </c>
      <c r="F40" s="53">
        <v>63</v>
      </c>
      <c r="G40" s="53">
        <v>55</v>
      </c>
      <c r="H40" s="53">
        <v>282</v>
      </c>
      <c r="I40" s="53">
        <v>257</v>
      </c>
      <c r="J40" s="53">
        <v>843</v>
      </c>
      <c r="K40" s="53">
        <v>884</v>
      </c>
      <c r="L40" s="53">
        <v>3794</v>
      </c>
      <c r="M40" s="53">
        <v>4028</v>
      </c>
      <c r="N40" s="53">
        <v>408</v>
      </c>
      <c r="O40" s="53">
        <v>752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452</v>
      </c>
      <c r="D41" s="53">
        <f t="shared" si="1"/>
        <v>264</v>
      </c>
      <c r="E41" s="53">
        <f t="shared" si="2"/>
        <v>188</v>
      </c>
      <c r="F41" s="53">
        <v>0</v>
      </c>
      <c r="G41" s="53">
        <v>1</v>
      </c>
      <c r="H41" s="53">
        <v>0</v>
      </c>
      <c r="I41" s="53">
        <v>1</v>
      </c>
      <c r="J41" s="53">
        <v>20</v>
      </c>
      <c r="K41" s="53">
        <v>16</v>
      </c>
      <c r="L41" s="53">
        <v>227</v>
      </c>
      <c r="M41" s="53">
        <v>151</v>
      </c>
      <c r="N41" s="53">
        <v>17</v>
      </c>
      <c r="O41" s="53">
        <v>19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830</v>
      </c>
      <c r="D42" s="53">
        <f t="shared" si="1"/>
        <v>484</v>
      </c>
      <c r="E42" s="53">
        <f t="shared" si="2"/>
        <v>346</v>
      </c>
      <c r="F42" s="53">
        <v>0</v>
      </c>
      <c r="G42" s="53">
        <v>0</v>
      </c>
      <c r="H42" s="53">
        <v>2</v>
      </c>
      <c r="I42" s="53">
        <v>5</v>
      </c>
      <c r="J42" s="53">
        <v>30</v>
      </c>
      <c r="K42" s="53">
        <v>27</v>
      </c>
      <c r="L42" s="53">
        <v>411</v>
      </c>
      <c r="M42" s="53">
        <v>256</v>
      </c>
      <c r="N42" s="53">
        <v>41</v>
      </c>
      <c r="O42" s="53">
        <v>58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438064</v>
      </c>
      <c r="D43" s="52">
        <f t="shared" si="4"/>
        <v>202231</v>
      </c>
      <c r="E43" s="52">
        <f t="shared" si="4"/>
        <v>235833</v>
      </c>
      <c r="F43" s="52">
        <f t="shared" si="4"/>
        <v>2021</v>
      </c>
      <c r="G43" s="52">
        <f t="shared" si="4"/>
        <v>1899</v>
      </c>
      <c r="H43" s="52">
        <f t="shared" si="4"/>
        <v>10002</v>
      </c>
      <c r="I43" s="52">
        <f t="shared" si="4"/>
        <v>9664</v>
      </c>
      <c r="J43" s="52">
        <f t="shared" si="4"/>
        <v>34119</v>
      </c>
      <c r="K43" s="52">
        <f t="shared" si="4"/>
        <v>32078</v>
      </c>
      <c r="L43" s="52">
        <f t="shared" si="4"/>
        <v>137394</v>
      </c>
      <c r="M43" s="52">
        <f t="shared" si="4"/>
        <v>149334</v>
      </c>
      <c r="N43" s="52">
        <f t="shared" si="4"/>
        <v>18695</v>
      </c>
      <c r="O43" s="52">
        <f t="shared" si="4"/>
        <v>42858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60964</v>
      </c>
      <c r="D20" s="53">
        <f t="shared" ref="D20:D42" si="1">F20+H20+J20+L20+N20</f>
        <v>29189</v>
      </c>
      <c r="E20" s="53">
        <f t="shared" ref="E20:E42" si="2">G20+I20+K20+M20+O20</f>
        <v>31775</v>
      </c>
      <c r="F20" s="53">
        <v>274</v>
      </c>
      <c r="G20" s="53">
        <v>243</v>
      </c>
      <c r="H20" s="53">
        <v>1284</v>
      </c>
      <c r="I20" s="53">
        <v>1165</v>
      </c>
      <c r="J20" s="53">
        <v>3550</v>
      </c>
      <c r="K20" s="53">
        <v>3485</v>
      </c>
      <c r="L20" s="53">
        <v>21624</v>
      </c>
      <c r="M20" s="53">
        <v>21466</v>
      </c>
      <c r="N20" s="53">
        <v>2457</v>
      </c>
      <c r="O20" s="53">
        <v>5416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3568</v>
      </c>
      <c r="D21" s="53">
        <f t="shared" si="1"/>
        <v>1732</v>
      </c>
      <c r="E21" s="53">
        <f t="shared" si="2"/>
        <v>1836</v>
      </c>
      <c r="F21" s="53">
        <v>10</v>
      </c>
      <c r="G21" s="53">
        <v>8</v>
      </c>
      <c r="H21" s="53">
        <v>66</v>
      </c>
      <c r="I21" s="53">
        <v>54</v>
      </c>
      <c r="J21" s="53">
        <v>330</v>
      </c>
      <c r="K21" s="53">
        <v>291</v>
      </c>
      <c r="L21" s="53">
        <v>1206</v>
      </c>
      <c r="M21" s="53">
        <v>1175</v>
      </c>
      <c r="N21" s="53">
        <v>120</v>
      </c>
      <c r="O21" s="53">
        <v>308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23283</v>
      </c>
      <c r="D22" s="53">
        <f t="shared" si="1"/>
        <v>10166</v>
      </c>
      <c r="E22" s="53">
        <f t="shared" si="2"/>
        <v>13117</v>
      </c>
      <c r="F22" s="53">
        <v>116</v>
      </c>
      <c r="G22" s="53">
        <v>137</v>
      </c>
      <c r="H22" s="53">
        <v>615</v>
      </c>
      <c r="I22" s="53">
        <v>601</v>
      </c>
      <c r="J22" s="53">
        <v>2562</v>
      </c>
      <c r="K22" s="53">
        <v>2479</v>
      </c>
      <c r="L22" s="53">
        <v>6246</v>
      </c>
      <c r="M22" s="53">
        <v>8313</v>
      </c>
      <c r="N22" s="53">
        <v>627</v>
      </c>
      <c r="O22" s="53">
        <v>1587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1257</v>
      </c>
      <c r="D24" s="53">
        <f t="shared" si="1"/>
        <v>629</v>
      </c>
      <c r="E24" s="53">
        <f t="shared" si="2"/>
        <v>628</v>
      </c>
      <c r="F24" s="53">
        <v>6</v>
      </c>
      <c r="G24" s="53">
        <v>3</v>
      </c>
      <c r="H24" s="53">
        <v>19</v>
      </c>
      <c r="I24" s="53">
        <v>17</v>
      </c>
      <c r="J24" s="53">
        <v>96</v>
      </c>
      <c r="K24" s="53">
        <v>108</v>
      </c>
      <c r="L24" s="53">
        <v>468</v>
      </c>
      <c r="M24" s="53">
        <v>450</v>
      </c>
      <c r="N24" s="53">
        <v>40</v>
      </c>
      <c r="O24" s="53">
        <v>50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3014</v>
      </c>
      <c r="D25" s="53">
        <f t="shared" si="1"/>
        <v>1899</v>
      </c>
      <c r="E25" s="53">
        <f t="shared" si="2"/>
        <v>1115</v>
      </c>
      <c r="F25" s="53">
        <v>7</v>
      </c>
      <c r="G25" s="53">
        <v>6</v>
      </c>
      <c r="H25" s="53">
        <v>18</v>
      </c>
      <c r="I25" s="53">
        <v>16</v>
      </c>
      <c r="J25" s="53">
        <v>109</v>
      </c>
      <c r="K25" s="53">
        <v>102</v>
      </c>
      <c r="L25" s="53">
        <v>1682</v>
      </c>
      <c r="M25" s="53">
        <v>845</v>
      </c>
      <c r="N25" s="53">
        <v>83</v>
      </c>
      <c r="O25" s="53">
        <v>146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3818</v>
      </c>
      <c r="D27" s="53">
        <f t="shared" si="1"/>
        <v>1683</v>
      </c>
      <c r="E27" s="53">
        <f t="shared" si="2"/>
        <v>2135</v>
      </c>
      <c r="F27" s="53">
        <v>32</v>
      </c>
      <c r="G27" s="53">
        <v>20</v>
      </c>
      <c r="H27" s="53">
        <v>158</v>
      </c>
      <c r="I27" s="53">
        <v>154</v>
      </c>
      <c r="J27" s="53">
        <v>484</v>
      </c>
      <c r="K27" s="53">
        <v>461</v>
      </c>
      <c r="L27" s="53">
        <v>974</v>
      </c>
      <c r="M27" s="53">
        <v>1388</v>
      </c>
      <c r="N27" s="53">
        <v>35</v>
      </c>
      <c r="O27" s="53">
        <v>112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337</v>
      </c>
      <c r="D28" s="53">
        <f t="shared" si="1"/>
        <v>242</v>
      </c>
      <c r="E28" s="53">
        <f t="shared" si="2"/>
        <v>95</v>
      </c>
      <c r="F28" s="53">
        <v>0</v>
      </c>
      <c r="G28" s="53">
        <v>1</v>
      </c>
      <c r="H28" s="53">
        <v>2</v>
      </c>
      <c r="I28" s="53">
        <v>2</v>
      </c>
      <c r="J28" s="53">
        <v>6</v>
      </c>
      <c r="K28" s="53">
        <v>15</v>
      </c>
      <c r="L28" s="53">
        <v>228</v>
      </c>
      <c r="M28" s="53">
        <v>72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9158</v>
      </c>
      <c r="D29" s="53">
        <f t="shared" si="1"/>
        <v>4133</v>
      </c>
      <c r="E29" s="53">
        <f t="shared" si="2"/>
        <v>5025</v>
      </c>
      <c r="F29" s="53">
        <v>42</v>
      </c>
      <c r="G29" s="53">
        <v>44</v>
      </c>
      <c r="H29" s="53">
        <v>228</v>
      </c>
      <c r="I29" s="53">
        <v>208</v>
      </c>
      <c r="J29" s="53">
        <v>1062</v>
      </c>
      <c r="K29" s="53">
        <v>940</v>
      </c>
      <c r="L29" s="53">
        <v>2546</v>
      </c>
      <c r="M29" s="53">
        <v>3246</v>
      </c>
      <c r="N29" s="53">
        <v>255</v>
      </c>
      <c r="O29" s="53">
        <v>587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4263</v>
      </c>
      <c r="D30" s="53">
        <f t="shared" si="1"/>
        <v>1818</v>
      </c>
      <c r="E30" s="53">
        <f t="shared" si="2"/>
        <v>2445</v>
      </c>
      <c r="F30" s="53">
        <v>20</v>
      </c>
      <c r="G30" s="53">
        <v>24</v>
      </c>
      <c r="H30" s="53">
        <v>154</v>
      </c>
      <c r="I30" s="53">
        <v>130</v>
      </c>
      <c r="J30" s="53">
        <v>659</v>
      </c>
      <c r="K30" s="53">
        <v>665</v>
      </c>
      <c r="L30" s="53">
        <v>945</v>
      </c>
      <c r="M30" s="53">
        <v>1540</v>
      </c>
      <c r="N30" s="53">
        <v>40</v>
      </c>
      <c r="O30" s="53">
        <v>86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9244</v>
      </c>
      <c r="D31" s="53">
        <f t="shared" si="1"/>
        <v>4243</v>
      </c>
      <c r="E31" s="53">
        <f t="shared" si="2"/>
        <v>5001</v>
      </c>
      <c r="F31" s="53">
        <v>56</v>
      </c>
      <c r="G31" s="53">
        <v>49</v>
      </c>
      <c r="H31" s="53">
        <v>323</v>
      </c>
      <c r="I31" s="53">
        <v>292</v>
      </c>
      <c r="J31" s="53">
        <v>1005</v>
      </c>
      <c r="K31" s="53">
        <v>998</v>
      </c>
      <c r="L31" s="53">
        <v>2668</v>
      </c>
      <c r="M31" s="53">
        <v>3253</v>
      </c>
      <c r="N31" s="53">
        <v>191</v>
      </c>
      <c r="O31" s="53">
        <v>409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6106</v>
      </c>
      <c r="D32" s="53">
        <f t="shared" si="1"/>
        <v>2690</v>
      </c>
      <c r="E32" s="53">
        <f t="shared" si="2"/>
        <v>3416</v>
      </c>
      <c r="F32" s="53">
        <v>48</v>
      </c>
      <c r="G32" s="53">
        <v>27</v>
      </c>
      <c r="H32" s="53">
        <v>247</v>
      </c>
      <c r="I32" s="53">
        <v>204</v>
      </c>
      <c r="J32" s="53">
        <v>709</v>
      </c>
      <c r="K32" s="53">
        <v>674</v>
      </c>
      <c r="L32" s="53">
        <v>1582</v>
      </c>
      <c r="M32" s="53">
        <v>2351</v>
      </c>
      <c r="N32" s="53">
        <v>104</v>
      </c>
      <c r="O32" s="53">
        <v>160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26420</v>
      </c>
      <c r="D33" s="53">
        <f t="shared" si="1"/>
        <v>11695</v>
      </c>
      <c r="E33" s="53">
        <f t="shared" si="2"/>
        <v>14725</v>
      </c>
      <c r="F33" s="53">
        <v>72</v>
      </c>
      <c r="G33" s="53">
        <v>80</v>
      </c>
      <c r="H33" s="53">
        <v>463</v>
      </c>
      <c r="I33" s="53">
        <v>415</v>
      </c>
      <c r="J33" s="53">
        <v>2288</v>
      </c>
      <c r="K33" s="53">
        <v>2115</v>
      </c>
      <c r="L33" s="53">
        <v>7510</v>
      </c>
      <c r="M33" s="53">
        <v>8359</v>
      </c>
      <c r="N33" s="53">
        <v>1362</v>
      </c>
      <c r="O33" s="53">
        <v>3756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10884</v>
      </c>
      <c r="D34" s="53">
        <f t="shared" si="1"/>
        <v>4729</v>
      </c>
      <c r="E34" s="53">
        <f t="shared" si="2"/>
        <v>6155</v>
      </c>
      <c r="F34" s="53">
        <v>30</v>
      </c>
      <c r="G34" s="53">
        <v>29</v>
      </c>
      <c r="H34" s="53">
        <v>212</v>
      </c>
      <c r="I34" s="53">
        <v>208</v>
      </c>
      <c r="J34" s="53">
        <v>909</v>
      </c>
      <c r="K34" s="53">
        <v>853</v>
      </c>
      <c r="L34" s="53">
        <v>3055</v>
      </c>
      <c r="M34" s="53">
        <v>3439</v>
      </c>
      <c r="N34" s="53">
        <v>523</v>
      </c>
      <c r="O34" s="53">
        <v>1626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42731</v>
      </c>
      <c r="D35" s="53">
        <f t="shared" si="1"/>
        <v>19508</v>
      </c>
      <c r="E35" s="53">
        <f t="shared" si="2"/>
        <v>23223</v>
      </c>
      <c r="F35" s="53">
        <v>160</v>
      </c>
      <c r="G35" s="53">
        <v>176</v>
      </c>
      <c r="H35" s="53">
        <v>872</v>
      </c>
      <c r="I35" s="53">
        <v>855</v>
      </c>
      <c r="J35" s="53">
        <v>3384</v>
      </c>
      <c r="K35" s="53">
        <v>3144</v>
      </c>
      <c r="L35" s="53">
        <v>12876</v>
      </c>
      <c r="M35" s="53">
        <v>13756</v>
      </c>
      <c r="N35" s="53">
        <v>2216</v>
      </c>
      <c r="O35" s="53">
        <v>5292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2736</v>
      </c>
      <c r="D36" s="53">
        <f t="shared" si="1"/>
        <v>1183</v>
      </c>
      <c r="E36" s="53">
        <f t="shared" si="2"/>
        <v>1553</v>
      </c>
      <c r="F36" s="53">
        <v>1</v>
      </c>
      <c r="G36" s="53">
        <v>0</v>
      </c>
      <c r="H36" s="53">
        <v>11</v>
      </c>
      <c r="I36" s="53">
        <v>12</v>
      </c>
      <c r="J36" s="53">
        <v>289</v>
      </c>
      <c r="K36" s="53">
        <v>230</v>
      </c>
      <c r="L36" s="53">
        <v>742</v>
      </c>
      <c r="M36" s="53">
        <v>948</v>
      </c>
      <c r="N36" s="53">
        <v>140</v>
      </c>
      <c r="O36" s="53">
        <v>363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494</v>
      </c>
      <c r="D37" s="53">
        <f t="shared" si="1"/>
        <v>243</v>
      </c>
      <c r="E37" s="53">
        <f t="shared" si="2"/>
        <v>251</v>
      </c>
      <c r="F37" s="53">
        <v>0</v>
      </c>
      <c r="G37" s="53">
        <v>0</v>
      </c>
      <c r="H37" s="53">
        <v>2</v>
      </c>
      <c r="I37" s="53">
        <v>2</v>
      </c>
      <c r="J37" s="53">
        <v>57</v>
      </c>
      <c r="K37" s="53">
        <v>42</v>
      </c>
      <c r="L37" s="53">
        <v>160</v>
      </c>
      <c r="M37" s="53">
        <v>146</v>
      </c>
      <c r="N37" s="53">
        <v>24</v>
      </c>
      <c r="O37" s="53">
        <v>61</v>
      </c>
    </row>
    <row r="38" spans="1:15" s="35" customFormat="1" ht="18.75">
      <c r="A38" s="50">
        <v>15</v>
      </c>
      <c r="B38" s="51" t="s">
        <v>102</v>
      </c>
      <c r="C38" s="52">
        <f t="shared" si="0"/>
        <v>5235</v>
      </c>
      <c r="D38" s="53">
        <f t="shared" si="1"/>
        <v>2455</v>
      </c>
      <c r="E38" s="53">
        <f t="shared" si="2"/>
        <v>2780</v>
      </c>
      <c r="F38" s="53">
        <v>14</v>
      </c>
      <c r="G38" s="53">
        <v>16</v>
      </c>
      <c r="H38" s="53">
        <v>76</v>
      </c>
      <c r="I38" s="53">
        <v>67</v>
      </c>
      <c r="J38" s="53">
        <v>329</v>
      </c>
      <c r="K38" s="53">
        <v>357</v>
      </c>
      <c r="L38" s="53">
        <v>1664</v>
      </c>
      <c r="M38" s="53">
        <v>1597</v>
      </c>
      <c r="N38" s="53">
        <v>372</v>
      </c>
      <c r="O38" s="53">
        <v>743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24995</v>
      </c>
      <c r="D39" s="53">
        <f t="shared" si="1"/>
        <v>10945</v>
      </c>
      <c r="E39" s="53">
        <f t="shared" si="2"/>
        <v>14050</v>
      </c>
      <c r="F39" s="53">
        <v>92</v>
      </c>
      <c r="G39" s="53">
        <v>80</v>
      </c>
      <c r="H39" s="53">
        <v>484</v>
      </c>
      <c r="I39" s="53">
        <v>400</v>
      </c>
      <c r="J39" s="53">
        <v>2245</v>
      </c>
      <c r="K39" s="53">
        <v>2077</v>
      </c>
      <c r="L39" s="53">
        <v>6995</v>
      </c>
      <c r="M39" s="53">
        <v>8326</v>
      </c>
      <c r="N39" s="53">
        <v>1129</v>
      </c>
      <c r="O39" s="53">
        <v>3167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16283</v>
      </c>
      <c r="D40" s="53">
        <f t="shared" si="1"/>
        <v>7123</v>
      </c>
      <c r="E40" s="53">
        <f t="shared" si="2"/>
        <v>9160</v>
      </c>
      <c r="F40" s="53">
        <v>64</v>
      </c>
      <c r="G40" s="53">
        <v>63</v>
      </c>
      <c r="H40" s="53">
        <v>346</v>
      </c>
      <c r="I40" s="53">
        <v>299</v>
      </c>
      <c r="J40" s="53">
        <v>1552</v>
      </c>
      <c r="K40" s="53">
        <v>1455</v>
      </c>
      <c r="L40" s="53">
        <v>4524</v>
      </c>
      <c r="M40" s="53">
        <v>5450</v>
      </c>
      <c r="N40" s="53">
        <v>637</v>
      </c>
      <c r="O40" s="53">
        <v>1893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18644</v>
      </c>
      <c r="D41" s="53">
        <f t="shared" si="1"/>
        <v>8714</v>
      </c>
      <c r="E41" s="53">
        <f t="shared" si="2"/>
        <v>9930</v>
      </c>
      <c r="F41" s="53">
        <v>67</v>
      </c>
      <c r="G41" s="53">
        <v>64</v>
      </c>
      <c r="H41" s="53">
        <v>380</v>
      </c>
      <c r="I41" s="53">
        <v>327</v>
      </c>
      <c r="J41" s="53">
        <v>1426</v>
      </c>
      <c r="K41" s="53">
        <v>1367</v>
      </c>
      <c r="L41" s="53">
        <v>5906</v>
      </c>
      <c r="M41" s="53">
        <v>6027</v>
      </c>
      <c r="N41" s="53">
        <v>935</v>
      </c>
      <c r="O41" s="53">
        <v>2145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9629</v>
      </c>
      <c r="D42" s="53">
        <f t="shared" si="1"/>
        <v>4708</v>
      </c>
      <c r="E42" s="53">
        <f t="shared" si="2"/>
        <v>4921</v>
      </c>
      <c r="F42" s="53">
        <v>28</v>
      </c>
      <c r="G42" s="53">
        <v>31</v>
      </c>
      <c r="H42" s="53">
        <v>182</v>
      </c>
      <c r="I42" s="53">
        <v>191</v>
      </c>
      <c r="J42" s="53">
        <v>762</v>
      </c>
      <c r="K42" s="53">
        <v>699</v>
      </c>
      <c r="L42" s="53">
        <v>3274</v>
      </c>
      <c r="M42" s="53">
        <v>2880</v>
      </c>
      <c r="N42" s="53">
        <v>462</v>
      </c>
      <c r="O42" s="53">
        <v>1120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279001</v>
      </c>
      <c r="D43" s="52">
        <f>SUM(D20:D42)-D21-D23-D26-D37</f>
        <v>127752</v>
      </c>
      <c r="E43" s="52">
        <f>SUM(E20:E42)-E21-E23-E26-E37</f>
        <v>151249</v>
      </c>
      <c r="F43" s="52">
        <f t="shared" ref="F43:O43" si="4">SUM(F20:F42)-F21-F23-F26-F37</f>
        <v>1129</v>
      </c>
      <c r="G43" s="52">
        <f t="shared" si="4"/>
        <v>1093</v>
      </c>
      <c r="H43" s="52">
        <f t="shared" si="4"/>
        <v>6074</v>
      </c>
      <c r="I43" s="52">
        <f t="shared" si="4"/>
        <v>5563</v>
      </c>
      <c r="J43" s="52">
        <f t="shared" si="4"/>
        <v>23426</v>
      </c>
      <c r="K43" s="52">
        <f t="shared" si="4"/>
        <v>22224</v>
      </c>
      <c r="L43" s="52">
        <f t="shared" si="4"/>
        <v>85509</v>
      </c>
      <c r="M43" s="52">
        <f t="shared" si="4"/>
        <v>93706</v>
      </c>
      <c r="N43" s="52">
        <f t="shared" si="4"/>
        <v>11614</v>
      </c>
      <c r="O43" s="52">
        <f t="shared" si="4"/>
        <v>28663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2020-12-03T06:38:34Z</dcterms:modified>
</cp:coreProperties>
</file>