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P43" i="3"/>
  <c r="O43"/>
  <c r="N43"/>
  <c r="M43"/>
  <c r="L43"/>
  <c r="K43"/>
  <c r="J43"/>
  <c r="I43"/>
  <c r="H43"/>
  <c r="G43"/>
  <c r="F43" i="7"/>
  <c r="G43"/>
  <c r="H43"/>
  <c r="I43"/>
  <c r="J43"/>
  <c r="K43"/>
  <c r="L43"/>
  <c r="M43"/>
  <c r="N43"/>
  <c r="O43"/>
  <c r="H48" i="4"/>
  <c r="I48"/>
  <c r="J48"/>
  <c r="K48"/>
  <c r="L48"/>
  <c r="M48"/>
  <c r="N48"/>
  <c r="O48"/>
  <c r="P48"/>
  <c r="G48"/>
  <c r="E48" s="1"/>
  <c r="H48" i="2"/>
  <c r="H48" i="3" s="1"/>
  <c r="I48" i="2"/>
  <c r="I48" i="3" s="1"/>
  <c r="J48" i="2"/>
  <c r="J48" i="3" s="1"/>
  <c r="K48" i="2"/>
  <c r="K48" i="3" s="1"/>
  <c r="L48" i="2"/>
  <c r="L48" i="3" s="1"/>
  <c r="M48" i="2"/>
  <c r="M48" i="3" s="1"/>
  <c r="N48" i="2"/>
  <c r="N48" i="3" s="1"/>
  <c r="O48" i="2"/>
  <c r="P48"/>
  <c r="P48" i="3" s="1"/>
  <c r="G48" i="2"/>
  <c r="G48" i="3" s="1"/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G45" i="2"/>
  <c r="G46"/>
  <c r="G47"/>
  <c r="G49"/>
  <c r="G50"/>
  <c r="H45"/>
  <c r="H46"/>
  <c r="H47"/>
  <c r="H49"/>
  <c r="H50"/>
  <c r="I45"/>
  <c r="I46"/>
  <c r="I47"/>
  <c r="I49"/>
  <c r="I50"/>
  <c r="J45"/>
  <c r="J46"/>
  <c r="J47"/>
  <c r="J49"/>
  <c r="J50"/>
  <c r="K45"/>
  <c r="K46"/>
  <c r="K47"/>
  <c r="K49"/>
  <c r="K50"/>
  <c r="L45"/>
  <c r="L46"/>
  <c r="L47"/>
  <c r="L49"/>
  <c r="L50"/>
  <c r="M45"/>
  <c r="M46"/>
  <c r="M47"/>
  <c r="M49"/>
  <c r="M50"/>
  <c r="N45"/>
  <c r="N46"/>
  <c r="N47"/>
  <c r="N49"/>
  <c r="N50"/>
  <c r="O45"/>
  <c r="O46"/>
  <c r="O47"/>
  <c r="O49"/>
  <c r="O50"/>
  <c r="P45"/>
  <c r="P46"/>
  <c r="P47"/>
  <c r="P49"/>
  <c r="P50"/>
  <c r="G21" i="3"/>
  <c r="H21"/>
  <c r="I21"/>
  <c r="J21"/>
  <c r="K21"/>
  <c r="L21"/>
  <c r="M21"/>
  <c r="N21"/>
  <c r="O2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E21" i="4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G46"/>
  <c r="H46"/>
  <c r="I46"/>
  <c r="J46"/>
  <c r="K46"/>
  <c r="L46"/>
  <c r="M46"/>
  <c r="N46"/>
  <c r="O46"/>
  <c r="P46"/>
  <c r="G47"/>
  <c r="H47"/>
  <c r="I47"/>
  <c r="I47" i="3" s="1"/>
  <c r="J47" i="4"/>
  <c r="K47"/>
  <c r="K47" i="3" s="1"/>
  <c r="L47" i="4"/>
  <c r="M47"/>
  <c r="M47" i="3" s="1"/>
  <c r="N47" i="4"/>
  <c r="O47"/>
  <c r="O47" i="3" s="1"/>
  <c r="P47" i="4"/>
  <c r="G49"/>
  <c r="H49"/>
  <c r="I49"/>
  <c r="J49"/>
  <c r="K49"/>
  <c r="L49"/>
  <c r="M49"/>
  <c r="N49"/>
  <c r="O49"/>
  <c r="P49"/>
  <c r="G50"/>
  <c r="H50"/>
  <c r="I50"/>
  <c r="J50"/>
  <c r="J50" i="3" s="1"/>
  <c r="K50" i="4"/>
  <c r="K50" i="3" s="1"/>
  <c r="L50" i="4"/>
  <c r="L50" i="3" s="1"/>
  <c r="M50" i="4"/>
  <c r="N50"/>
  <c r="O50"/>
  <c r="P50"/>
  <c r="H45"/>
  <c r="I45"/>
  <c r="J45"/>
  <c r="K45"/>
  <c r="L45"/>
  <c r="M45"/>
  <c r="N45"/>
  <c r="O45"/>
  <c r="P45"/>
  <c r="G45"/>
  <c r="E45" s="1"/>
  <c r="D20" i="6"/>
  <c r="D20" i="7"/>
  <c r="E20" i="6"/>
  <c r="E20" i="7"/>
  <c r="D21" i="6"/>
  <c r="D21" i="7"/>
  <c r="D21" i="5" s="1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E28" i="6"/>
  <c r="E28" i="7"/>
  <c r="D29" i="6"/>
  <c r="D29" i="7"/>
  <c r="E29" i="6"/>
  <c r="E29" i="7"/>
  <c r="D30" i="6"/>
  <c r="D30" i="7"/>
  <c r="E30" i="6"/>
  <c r="C30" s="1"/>
  <c r="E30" i="7"/>
  <c r="D31" i="6"/>
  <c r="D31" i="7"/>
  <c r="E31" i="6"/>
  <c r="E31" i="7"/>
  <c r="C31" s="1"/>
  <c r="D32" i="6"/>
  <c r="D32" i="7"/>
  <c r="E32" i="6"/>
  <c r="E32" i="7"/>
  <c r="D33" i="6"/>
  <c r="D33" i="7"/>
  <c r="E33" i="6"/>
  <c r="E33" i="5" s="1"/>
  <c r="E33" i="7"/>
  <c r="D34" i="6"/>
  <c r="D34" i="7"/>
  <c r="D34" i="5"/>
  <c r="E34" i="6"/>
  <c r="C34"/>
  <c r="E34" i="7"/>
  <c r="D35" i="6"/>
  <c r="D35" i="7"/>
  <c r="E35" i="6"/>
  <c r="E35" i="7"/>
  <c r="D36" i="6"/>
  <c r="D36" i="7"/>
  <c r="E36" i="6"/>
  <c r="C36" s="1"/>
  <c r="E36" i="7"/>
  <c r="D37" i="6"/>
  <c r="D37" i="7"/>
  <c r="E37" i="6"/>
  <c r="C37" s="1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E39" i="5" s="1"/>
  <c r="D40" i="6"/>
  <c r="D40" i="7"/>
  <c r="D40" i="5" s="1"/>
  <c r="E40" i="6"/>
  <c r="C40" s="1"/>
  <c r="E40" i="7"/>
  <c r="D41" i="6"/>
  <c r="D41" i="7"/>
  <c r="E41" i="6"/>
  <c r="E41" i="7"/>
  <c r="E41" i="5" s="1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E20" s="1"/>
  <c r="I20"/>
  <c r="K20"/>
  <c r="M20"/>
  <c r="O20"/>
  <c r="H20"/>
  <c r="J20"/>
  <c r="L20"/>
  <c r="N20"/>
  <c r="P20"/>
  <c r="E42"/>
  <c r="F42"/>
  <c r="E43"/>
  <c r="F43"/>
  <c r="E43" i="3"/>
  <c r="F43"/>
  <c r="G20" i="2"/>
  <c r="I20"/>
  <c r="K20"/>
  <c r="M20"/>
  <c r="O20"/>
  <c r="H20"/>
  <c r="J20"/>
  <c r="L20"/>
  <c r="N20"/>
  <c r="P20"/>
  <c r="F21"/>
  <c r="D21" s="1"/>
  <c r="E22"/>
  <c r="F22"/>
  <c r="D22" s="1"/>
  <c r="E23"/>
  <c r="F23"/>
  <c r="D23" s="1"/>
  <c r="E24"/>
  <c r="F24"/>
  <c r="E25"/>
  <c r="F25"/>
  <c r="E26"/>
  <c r="F26"/>
  <c r="E27"/>
  <c r="F27"/>
  <c r="D27" s="1"/>
  <c r="E28"/>
  <c r="F28"/>
  <c r="E29"/>
  <c r="F29"/>
  <c r="D29" s="1"/>
  <c r="E30"/>
  <c r="F30"/>
  <c r="E31"/>
  <c r="F31"/>
  <c r="E32"/>
  <c r="F32"/>
  <c r="E33"/>
  <c r="F33"/>
  <c r="D33" s="1"/>
  <c r="E34"/>
  <c r="F34"/>
  <c r="E35"/>
  <c r="F35"/>
  <c r="E36"/>
  <c r="F36"/>
  <c r="E37"/>
  <c r="F37"/>
  <c r="D37" s="1"/>
  <c r="E38"/>
  <c r="F38"/>
  <c r="E39"/>
  <c r="F39"/>
  <c r="D39" s="1"/>
  <c r="E40"/>
  <c r="F40"/>
  <c r="D40" s="1"/>
  <c r="E41"/>
  <c r="F41"/>
  <c r="E42"/>
  <c r="F42"/>
  <c r="D42" s="1"/>
  <c r="E43"/>
  <c r="F43"/>
  <c r="C38" i="6"/>
  <c r="C20" i="7"/>
  <c r="D26" i="5"/>
  <c r="C28" i="6"/>
  <c r="E20" i="5"/>
  <c r="C32" i="6"/>
  <c r="E42" i="5"/>
  <c r="C39" i="6"/>
  <c r="C23" i="7"/>
  <c r="D30" i="2"/>
  <c r="D43" i="6"/>
  <c r="C28" i="7"/>
  <c r="D39" i="4"/>
  <c r="D25"/>
  <c r="D31" i="2"/>
  <c r="E20"/>
  <c r="C33" i="7"/>
  <c r="C30"/>
  <c r="C29"/>
  <c r="C41"/>
  <c r="D29" i="5"/>
  <c r="D38"/>
  <c r="C42" i="7"/>
  <c r="C40"/>
  <c r="C35"/>
  <c r="D31" i="5"/>
  <c r="E23"/>
  <c r="E21"/>
  <c r="G43"/>
  <c r="D33"/>
  <c r="E43" i="7"/>
  <c r="D42" i="5"/>
  <c r="D41" i="2"/>
  <c r="D40" i="4"/>
  <c r="D23"/>
  <c r="E29" i="3"/>
  <c r="E38" i="5"/>
  <c r="O48" i="3"/>
  <c r="E28"/>
  <c r="C39" i="7"/>
  <c r="N43" i="5"/>
  <c r="C25" i="7"/>
  <c r="D43"/>
  <c r="C34"/>
  <c r="C22"/>
  <c r="C21"/>
  <c r="D20" i="5"/>
  <c r="C20" s="1"/>
  <c r="D23"/>
  <c r="C20" i="6"/>
  <c r="D36" i="5"/>
  <c r="C21" i="6"/>
  <c r="D27" i="5"/>
  <c r="O43"/>
  <c r="E22"/>
  <c r="E36"/>
  <c r="E35"/>
  <c r="E29"/>
  <c r="F33" i="3"/>
  <c r="D30" i="5"/>
  <c r="G47" i="3"/>
  <c r="E24" i="5"/>
  <c r="C23" i="6"/>
  <c r="E31" i="5"/>
  <c r="D24"/>
  <c r="F29" i="3"/>
  <c r="L20"/>
  <c r="E27" i="5"/>
  <c r="D22"/>
  <c r="C22" s="1"/>
  <c r="G44" i="4"/>
  <c r="E37" i="3"/>
  <c r="E30"/>
  <c r="E21"/>
  <c r="C32" i="7"/>
  <c r="O50" i="3"/>
  <c r="D41" i="5"/>
  <c r="E34"/>
  <c r="F50" i="2"/>
  <c r="H50" i="3"/>
  <c r="F35"/>
  <c r="F31"/>
  <c r="F27"/>
  <c r="F22"/>
  <c r="M45"/>
  <c r="G50"/>
  <c r="C37" i="7"/>
  <c r="E49" i="4"/>
  <c r="P47" i="3"/>
  <c r="N50"/>
  <c r="H47"/>
  <c r="M43" i="5"/>
  <c r="K43"/>
  <c r="I43"/>
  <c r="C26" i="6"/>
  <c r="E26" i="5"/>
  <c r="E37"/>
  <c r="D35"/>
  <c r="C23"/>
  <c r="E25"/>
  <c r="K46" i="3"/>
  <c r="H49"/>
  <c r="E41"/>
  <c r="E32"/>
  <c r="F39"/>
  <c r="E35"/>
  <c r="P20"/>
  <c r="F21"/>
  <c r="F37"/>
  <c r="F32"/>
  <c r="E27"/>
  <c r="D27" s="1"/>
  <c r="E23"/>
  <c r="O20"/>
  <c r="I20"/>
  <c r="P50"/>
  <c r="E47" i="4"/>
  <c r="I50" i="3"/>
  <c r="E43" i="6"/>
  <c r="F49" i="2"/>
  <c r="E50"/>
  <c r="C31" i="5"/>
  <c r="C38"/>
  <c r="E40"/>
  <c r="D21" i="3"/>
  <c r="F45" i="2"/>
  <c r="G44"/>
  <c r="H46" i="3"/>
  <c r="D39" i="5"/>
  <c r="E32"/>
  <c r="F49" i="4"/>
  <c r="E46" i="2"/>
  <c r="E28" i="5" l="1"/>
  <c r="D28"/>
  <c r="D25"/>
  <c r="P45" i="3"/>
  <c r="L45"/>
  <c r="M49"/>
  <c r="M46"/>
  <c r="C31" i="6"/>
  <c r="C24"/>
  <c r="C38" i="7"/>
  <c r="C36"/>
  <c r="H44" i="4"/>
  <c r="F44" s="1"/>
  <c r="C27" i="7"/>
  <c r="C26"/>
  <c r="C42" i="6"/>
  <c r="C41"/>
  <c r="D37" i="5"/>
  <c r="D32"/>
  <c r="C32" s="1"/>
  <c r="C29" i="6"/>
  <c r="C25" i="5"/>
  <c r="C22" i="6"/>
  <c r="C43"/>
  <c r="C35"/>
  <c r="C33" i="5"/>
  <c r="C33" i="6"/>
  <c r="E30" i="5"/>
  <c r="C30" s="1"/>
  <c r="C27" i="6"/>
  <c r="C39" i="5"/>
  <c r="C41"/>
  <c r="C28"/>
  <c r="E42" i="3"/>
  <c r="E40"/>
  <c r="E39"/>
  <c r="E38"/>
  <c r="E36"/>
  <c r="E34"/>
  <c r="E33"/>
  <c r="E31"/>
  <c r="E26"/>
  <c r="E25"/>
  <c r="E24"/>
  <c r="E22"/>
  <c r="M20"/>
  <c r="K20"/>
  <c r="G20"/>
  <c r="O45"/>
  <c r="M50"/>
  <c r="K44" i="2"/>
  <c r="I45" i="3"/>
  <c r="F46" i="2"/>
  <c r="E47"/>
  <c r="G45" i="3"/>
  <c r="J43" i="5"/>
  <c r="F43"/>
  <c r="F48" i="4"/>
  <c r="D35" i="3"/>
  <c r="C24" i="5"/>
  <c r="C27"/>
  <c r="C36"/>
  <c r="D35" i="4"/>
  <c r="D32"/>
  <c r="D31"/>
  <c r="D29" i="3"/>
  <c r="E50" i="4"/>
  <c r="E46"/>
  <c r="L43" i="5"/>
  <c r="H43"/>
  <c r="D46" i="2"/>
  <c r="D49" i="4"/>
  <c r="D43" i="5"/>
  <c r="H45" i="3"/>
  <c r="H44" s="1"/>
  <c r="F48" i="2"/>
  <c r="E45"/>
  <c r="D45" s="1"/>
  <c r="H44"/>
  <c r="I44"/>
  <c r="F45" i="4"/>
  <c r="D45" s="1"/>
  <c r="D37" i="3"/>
  <c r="K45"/>
  <c r="E45" s="1"/>
  <c r="D51" i="2"/>
  <c r="P49" i="3"/>
  <c r="N49"/>
  <c r="L49"/>
  <c r="J49"/>
  <c r="P46"/>
  <c r="N46"/>
  <c r="L46"/>
  <c r="J46"/>
  <c r="F42"/>
  <c r="D42" s="1"/>
  <c r="F41"/>
  <c r="F40"/>
  <c r="D40" s="1"/>
  <c r="F38"/>
  <c r="F36"/>
  <c r="F34"/>
  <c r="F30"/>
  <c r="D30" s="1"/>
  <c r="F28"/>
  <c r="D28" s="1"/>
  <c r="F26"/>
  <c r="D26" s="1"/>
  <c r="F25"/>
  <c r="F24"/>
  <c r="D24" s="1"/>
  <c r="F23"/>
  <c r="D23" s="1"/>
  <c r="N20"/>
  <c r="J20"/>
  <c r="H20"/>
  <c r="F20" s="1"/>
  <c r="C40" i="5"/>
  <c r="C35"/>
  <c r="C26"/>
  <c r="C34"/>
  <c r="C29"/>
  <c r="C42"/>
  <c r="O44" i="4"/>
  <c r="M44"/>
  <c r="K44"/>
  <c r="I44"/>
  <c r="E44" s="1"/>
  <c r="F50"/>
  <c r="F47"/>
  <c r="F46"/>
  <c r="O46" i="3"/>
  <c r="N47"/>
  <c r="N45"/>
  <c r="L47"/>
  <c r="J47"/>
  <c r="J44" s="1"/>
  <c r="J45"/>
  <c r="G49"/>
  <c r="C21" i="5"/>
  <c r="C37"/>
  <c r="P44" i="2"/>
  <c r="M44"/>
  <c r="L44"/>
  <c r="F47"/>
  <c r="D47" s="1"/>
  <c r="E48" i="3"/>
  <c r="E49" i="2"/>
  <c r="D49" s="1"/>
  <c r="D46" i="4"/>
  <c r="J44" i="2"/>
  <c r="E48"/>
  <c r="D48" s="1"/>
  <c r="D50"/>
  <c r="D47" i="4"/>
  <c r="D22" i="3"/>
  <c r="D31"/>
  <c r="O44" i="2"/>
  <c r="N44"/>
  <c r="O49" i="3"/>
  <c r="K49"/>
  <c r="I49"/>
  <c r="I46"/>
  <c r="G46"/>
  <c r="E47"/>
  <c r="D37" i="4"/>
  <c r="D34"/>
  <c r="D29"/>
  <c r="D28"/>
  <c r="D27"/>
  <c r="D38" i="2"/>
  <c r="D43"/>
  <c r="D43" i="3"/>
  <c r="D34" i="2"/>
  <c r="D28"/>
  <c r="D24"/>
  <c r="F20" i="4"/>
  <c r="D24"/>
  <c r="D35" i="2"/>
  <c r="D41" i="4"/>
  <c r="D38"/>
  <c r="D26"/>
  <c r="D20"/>
  <c r="D32" i="2"/>
  <c r="D25"/>
  <c r="D42" i="4"/>
  <c r="D30"/>
  <c r="O44" i="3"/>
  <c r="D36" i="2"/>
  <c r="D26"/>
  <c r="D43" i="4"/>
  <c r="D21"/>
  <c r="D32" i="3"/>
  <c r="F20" i="2"/>
  <c r="D20" s="1"/>
  <c r="D36" i="4"/>
  <c r="D33"/>
  <c r="D22"/>
  <c r="E20" i="3"/>
  <c r="E50"/>
  <c r="D39"/>
  <c r="D41"/>
  <c r="P44" i="4"/>
  <c r="N44"/>
  <c r="L44"/>
  <c r="J44"/>
  <c r="M44" i="3"/>
  <c r="D33"/>
  <c r="D48" i="4"/>
  <c r="F50" i="3"/>
  <c r="L44"/>
  <c r="F48"/>
  <c r="D48" s="1"/>
  <c r="I44"/>
  <c r="D25" l="1"/>
  <c r="D34"/>
  <c r="D38"/>
  <c r="D36"/>
  <c r="C43" i="7"/>
  <c r="P44" i="3"/>
  <c r="E43" i="5"/>
  <c r="F49" i="3"/>
  <c r="D50" i="4"/>
  <c r="K44" i="3"/>
  <c r="G44"/>
  <c r="C43" i="5"/>
  <c r="F45" i="3"/>
  <c r="D45" s="1"/>
  <c r="F46"/>
  <c r="E46"/>
  <c r="E49"/>
  <c r="N44"/>
  <c r="E44" i="2"/>
  <c r="F47" i="3"/>
  <c r="D47" s="1"/>
  <c r="F44" i="2"/>
  <c r="D50" i="3"/>
  <c r="D49"/>
  <c r="D20"/>
  <c r="D44" i="4"/>
  <c r="F44" i="3" l="1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<sst xmlns="http://schemas.openxmlformats.org/spreadsheetml/2006/main" count="561" uniqueCount="126">
  <si>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</si>
  <si>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</si>
  <si>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</si>
  <si>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</si>
  <si>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</si>
  <si>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</si>
  <si>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</si>
  <si>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</si>
  <si>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</si>
  <si>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</si>
  <si>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</si>
  <si>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</si>
  <si>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</si>
  <si>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</si>
  <si>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</si>
  <si>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</si>
  <si>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</si>
  <si>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</si>
  <si>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</si>
  <si>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</si>
  <si>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</si>
  <si>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</si>
  <si>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</si>
  <si>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</si>
  <si>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</si>
  <si>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</si>
  <si>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</si>
  <si>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</si>
  <si>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</si>
  <si>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</si>
  <si>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</si>
  <si>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</si>
  <si>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</si>
  <si>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</si>
  <si>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</si>
  <si>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</si>
  <si>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</si>
  <si>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</si>
  <si>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</si>
  <si>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</si>
  <si>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</si>
  <si>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</si>
  <si>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</si>
  <si>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</si>
  <si>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</si>
  <si>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</si>
  <si>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</si>
  <si>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</si>
  <si>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</si>
  <si>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</si>
  <si>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</si>
  <si>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</si>
  <si>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</si>
  <si>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</si>
  <si>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</si>
  <si>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</si>
  <si>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</si>
  <si>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</si>
  <si>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</si>
  <si>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</si>
  <si>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</si>
  <si>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</si>
  <si>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</si>
  <si>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</si>
  <si>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</si>
  <si>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</si>
  <si>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</si>
  <si>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</si>
  <si>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</si>
  <si>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</si>
  <si>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</si>
  <si>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</si>
  <si>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</si>
  <si>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</si>
  <si>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</si>
  <si>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</si>
  <si>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</si>
  <si>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</si>
  <si>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</si>
  <si>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</si>
  <si>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</si>
  <si>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</si>
  <si>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</si>
  <si>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</si>
  <si>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</si>
  <si>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</si>
  <si>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</si>
  <si>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</si>
  <si>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</si>
  <si>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</si>
  <si>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</si>
  <si>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</si>
  <si>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</si>
  <si>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</si>
  <si>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</si>
  <si>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</si>
  <si>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</si>
  <si>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</si>
  <si>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</si>
  <si>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</si>
  <si>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</si>
  <si>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</si>
  <si>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</si>
  <si>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</si>
  <si>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</si>
  <si>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</si>
  <si>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</si>
  <si>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</si>
  <si>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</si>
  <si>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</si>
  <si>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</si>
  <si>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</si>
  <si>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</si>
  <si>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2019  года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</si>
  <si>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</si>
  <si>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</si>
  <si>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</si>
  <si>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</si>
  <si>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</si>
  <si>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</si>
  <si>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</si>
  <si>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</si>
  <si>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</si>
  <si>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</si>
  <si>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01 февраля 2020 года</t>
  </si>
  <si>
    <t>01 февраля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</si>
</sst>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8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74" zoomScaleNormal="74" workbookViewId="0">
      <pane xSplit="3" ySplit="19" topLeftCell="D20" activePane="bottomRight" state="frozen"/>
      <selection activeCell="C37" sqref="C37"/>
      <selection pane="topRight" activeCell="C37" sqref="C37"/>
      <selection pane="bottomLeft" activeCell="C37" sqref="C37"/>
      <selection pane="bottomRight" activeCell="G43" sqref="G43:H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725530</v>
      </c>
      <c r="E20" s="21">
        <f>G20+I20+K20+M20+O20</f>
        <v>333094</v>
      </c>
      <c r="F20" s="21">
        <f t="shared" ref="F20:F43" si="1">H20+J20+L20+N20+P20</f>
        <v>392436</v>
      </c>
      <c r="G20" s="21">
        <f t="shared" ref="G20:P20" si="2">SUM(G21:G43)</f>
        <v>3235</v>
      </c>
      <c r="H20" s="21">
        <f t="shared" si="2"/>
        <v>3179</v>
      </c>
      <c r="I20" s="21">
        <f t="shared" si="2"/>
        <v>17220</v>
      </c>
      <c r="J20" s="21">
        <f t="shared" si="2"/>
        <v>16275</v>
      </c>
      <c r="K20" s="21">
        <f t="shared" si="2"/>
        <v>57239</v>
      </c>
      <c r="L20" s="21">
        <f t="shared" si="2"/>
        <v>54015</v>
      </c>
      <c r="M20" s="21">
        <f t="shared" si="2"/>
        <v>225690</v>
      </c>
      <c r="N20" s="21">
        <f t="shared" si="2"/>
        <v>248514</v>
      </c>
      <c r="O20" s="21">
        <f t="shared" si="2"/>
        <v>29710</v>
      </c>
      <c r="P20" s="21">
        <f t="shared" si="2"/>
        <v>70453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1152</v>
      </c>
      <c r="E21" s="27">
        <f t="shared" ref="E21:E43" si="3">G21+I21+K21+M21+O21</f>
        <v>306</v>
      </c>
      <c r="F21" s="27">
        <f t="shared" si="1"/>
        <v>846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269</v>
      </c>
      <c r="N21" s="27">
        <f>'Прил.12 согаз'!N21+'Прил.12 альфа'!N21</f>
        <v>807</v>
      </c>
      <c r="O21" s="27">
        <f>'Прил.12 согаз'!O21+'Прил.12 альфа'!O21</f>
        <v>37</v>
      </c>
      <c r="P21" s="27">
        <f>'Прил.12 согаз'!P21+'Прил.12 альфа'!P21</f>
        <v>39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79658</v>
      </c>
      <c r="E22" s="27">
        <f t="shared" si="3"/>
        <v>37233</v>
      </c>
      <c r="F22" s="27">
        <f t="shared" si="1"/>
        <v>42425</v>
      </c>
      <c r="G22" s="27">
        <f>'Прил.12 согаз'!G22+'Прил.12 альфа'!G22</f>
        <v>350</v>
      </c>
      <c r="H22" s="27">
        <f>'Прил.12 согаз'!H22+'Прил.12 альфа'!H22</f>
        <v>306</v>
      </c>
      <c r="I22" s="27">
        <f>'Прил.12 согаз'!I22+'Прил.12 альфа'!I22</f>
        <v>1798</v>
      </c>
      <c r="J22" s="27">
        <f>'Прил.12 согаз'!J22+'Прил.12 альфа'!J22</f>
        <v>1675</v>
      </c>
      <c r="K22" s="27">
        <f>'Прил.12 согаз'!K22+'Прил.12 альфа'!K22</f>
        <v>6387</v>
      </c>
      <c r="L22" s="27">
        <f>'Прил.12 согаз'!L22+'Прил.12 альфа'!L22</f>
        <v>6062</v>
      </c>
      <c r="M22" s="27">
        <f>'Прил.12 согаз'!M22+'Прил.12 альфа'!M22</f>
        <v>25229</v>
      </c>
      <c r="N22" s="27">
        <f>'Прил.12 согаз'!N22+'Прил.12 альфа'!N22</f>
        <v>25782</v>
      </c>
      <c r="O22" s="27">
        <f>'Прил.12 согаз'!O22+'Прил.12 альфа'!O22</f>
        <v>3469</v>
      </c>
      <c r="P22" s="27">
        <f>'Прил.12 согаз'!P22+'Прил.12 альфа'!P22</f>
        <v>8600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44176</v>
      </c>
      <c r="E23" s="27">
        <f t="shared" si="3"/>
        <v>19630</v>
      </c>
      <c r="F23" s="27">
        <f t="shared" si="1"/>
        <v>24546</v>
      </c>
      <c r="G23" s="27">
        <f>'Прил.12 согаз'!G23+'Прил.12 альфа'!G23</f>
        <v>187</v>
      </c>
      <c r="H23" s="27">
        <f>'Прил.12 согаз'!H23+'Прил.12 альфа'!H23</f>
        <v>185</v>
      </c>
      <c r="I23" s="27">
        <f>'Прил.12 согаз'!I23+'Прил.12 альфа'!I23</f>
        <v>1011</v>
      </c>
      <c r="J23" s="27">
        <f>'Прил.12 согаз'!J23+'Прил.12 альфа'!J23</f>
        <v>978</v>
      </c>
      <c r="K23" s="27">
        <f>'Прил.12 согаз'!K23+'Прил.12 альфа'!K23</f>
        <v>3780</v>
      </c>
      <c r="L23" s="27">
        <f>'Прил.12 согаз'!L23+'Прил.12 альфа'!L23</f>
        <v>3509</v>
      </c>
      <c r="M23" s="27">
        <f>'Прил.12 согаз'!M23+'Прил.12 альфа'!M23</f>
        <v>12357</v>
      </c>
      <c r="N23" s="27">
        <f>'Прил.12 согаз'!N23+'Прил.12 альфа'!N23</f>
        <v>14341</v>
      </c>
      <c r="O23" s="27">
        <f>'Прил.12 согаз'!O23+'Прил.12 альфа'!O23</f>
        <v>2295</v>
      </c>
      <c r="P23" s="27">
        <f>'Прил.12 согаз'!P23+'Прил.12 альфа'!P23</f>
        <v>5533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43415</v>
      </c>
      <c r="E24" s="27">
        <f t="shared" si="3"/>
        <v>20125</v>
      </c>
      <c r="F24" s="27">
        <f t="shared" si="1"/>
        <v>23290</v>
      </c>
      <c r="G24" s="27">
        <f>'Прил.12 согаз'!G24+'Прил.12 альфа'!G24</f>
        <v>190</v>
      </c>
      <c r="H24" s="27">
        <f>'Прил.12 согаз'!H24+'Прил.12 альфа'!H24</f>
        <v>189</v>
      </c>
      <c r="I24" s="27">
        <f>'Прил.12 согаз'!I24+'Прил.12 альфа'!I24</f>
        <v>973</v>
      </c>
      <c r="J24" s="27">
        <f>'Прил.12 согаз'!J24+'Прил.12 альфа'!J24</f>
        <v>928</v>
      </c>
      <c r="K24" s="27">
        <f>'Прил.12 согаз'!K24+'Прил.12 альфа'!K24</f>
        <v>3414</v>
      </c>
      <c r="L24" s="27">
        <f>'Прил.12 согаз'!L24+'Прил.12 альфа'!L24</f>
        <v>3321</v>
      </c>
      <c r="M24" s="27">
        <f>'Прил.12 согаз'!M24+'Прил.12 альфа'!M24</f>
        <v>13826</v>
      </c>
      <c r="N24" s="27">
        <f>'Прил.12 согаз'!N24+'Прил.12 альфа'!N24</f>
        <v>14725</v>
      </c>
      <c r="O24" s="27">
        <f>'Прил.12 согаз'!O24+'Прил.12 альфа'!O24</f>
        <v>1722</v>
      </c>
      <c r="P24" s="27">
        <f>'Прил.12 согаз'!P24+'Прил.12 альфа'!P24</f>
        <v>4127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9916</v>
      </c>
      <c r="E25" s="27">
        <f t="shared" si="3"/>
        <v>4752</v>
      </c>
      <c r="F25" s="27">
        <f t="shared" si="1"/>
        <v>5164</v>
      </c>
      <c r="G25" s="27">
        <f>'Прил.12 согаз'!G25+'Прил.12 альфа'!G25</f>
        <v>30</v>
      </c>
      <c r="H25" s="27">
        <f>'Прил.12 согаз'!H25+'Прил.12 альфа'!H25</f>
        <v>33</v>
      </c>
      <c r="I25" s="27">
        <f>'Прил.12 согаз'!I25+'Прил.12 альфа'!I25</f>
        <v>205</v>
      </c>
      <c r="J25" s="27">
        <f>'Прил.12 согаз'!J25+'Прил.12 альфа'!J25</f>
        <v>183</v>
      </c>
      <c r="K25" s="27">
        <f>'Прил.12 согаз'!K25+'Прил.12 альфа'!K25</f>
        <v>755</v>
      </c>
      <c r="L25" s="27">
        <f>'Прил.12 согаз'!L25+'Прил.12 альфа'!L25</f>
        <v>720</v>
      </c>
      <c r="M25" s="27">
        <f>'Прил.12 согаз'!M25+'Прил.12 альфа'!M25</f>
        <v>3270</v>
      </c>
      <c r="N25" s="27">
        <f>'Прил.12 согаз'!N25+'Прил.12 альфа'!N25</f>
        <v>3078</v>
      </c>
      <c r="O25" s="27">
        <f>'Прил.12 согаз'!O25+'Прил.12 альфа'!O25</f>
        <v>492</v>
      </c>
      <c r="P25" s="27">
        <f>'Прил.12 согаз'!P25+'Прил.12 альфа'!P25</f>
        <v>1150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63196</v>
      </c>
      <c r="E26" s="27">
        <f t="shared" si="3"/>
        <v>29031</v>
      </c>
      <c r="F26" s="27">
        <f t="shared" si="1"/>
        <v>34165</v>
      </c>
      <c r="G26" s="27">
        <f>'Прил.12 согаз'!G26+'Прил.12 альфа'!G26</f>
        <v>257</v>
      </c>
      <c r="H26" s="27">
        <f>'Прил.12 согаз'!H26+'Прил.12 альфа'!H26</f>
        <v>215</v>
      </c>
      <c r="I26" s="27">
        <f>'Прил.12 согаз'!I26+'Прил.12 альфа'!I26</f>
        <v>1346</v>
      </c>
      <c r="J26" s="27">
        <f>'Прил.12 согаз'!J26+'Прил.12 альфа'!J26</f>
        <v>1244</v>
      </c>
      <c r="K26" s="27">
        <f>'Прил.12 согаз'!K26+'Прил.12 альфа'!K26</f>
        <v>4980</v>
      </c>
      <c r="L26" s="27">
        <f>'Прил.12 согаз'!L26+'Прил.12 альфа'!L26</f>
        <v>4632</v>
      </c>
      <c r="M26" s="27">
        <f>'Прил.12 согаз'!M26+'Прил.12 альфа'!M26</f>
        <v>19697</v>
      </c>
      <c r="N26" s="27">
        <f>'Прил.12 согаз'!N26+'Прил.12 альфа'!N26</f>
        <v>21218</v>
      </c>
      <c r="O26" s="27">
        <f>'Прил.12 согаз'!O26+'Прил.12 альфа'!O26</f>
        <v>2751</v>
      </c>
      <c r="P26" s="27">
        <f>'Прил.12 согаз'!P26+'Прил.12 альфа'!P26</f>
        <v>6856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26110</v>
      </c>
      <c r="E27" s="27">
        <f t="shared" si="3"/>
        <v>11780</v>
      </c>
      <c r="F27" s="27">
        <f t="shared" si="1"/>
        <v>14330</v>
      </c>
      <c r="G27" s="27">
        <f>'Прил.12 согаз'!G27+'Прил.12 альфа'!G27</f>
        <v>124</v>
      </c>
      <c r="H27" s="27">
        <f>'Прил.12 согаз'!H27+'Прил.12 альфа'!H27</f>
        <v>116</v>
      </c>
      <c r="I27" s="27">
        <f>'Прил.12 согаз'!I27+'Прил.12 альфа'!I27</f>
        <v>586</v>
      </c>
      <c r="J27" s="27">
        <f>'Прил.12 согаз'!J27+'Прил.12 альфа'!J27</f>
        <v>511</v>
      </c>
      <c r="K27" s="27">
        <f>'Прил.12 согаз'!K27+'Прил.12 альфа'!K27</f>
        <v>2208</v>
      </c>
      <c r="L27" s="27">
        <f>'Прил.12 согаз'!L27+'Прил.12 альфа'!L27</f>
        <v>2142</v>
      </c>
      <c r="M27" s="27">
        <f>'Прил.12 согаз'!M27+'Прил.12 альфа'!M27</f>
        <v>7874</v>
      </c>
      <c r="N27" s="27">
        <f>'Прил.12 согаз'!N27+'Прил.12 альфа'!N27</f>
        <v>9008</v>
      </c>
      <c r="O27" s="27">
        <f>'Прил.12 согаз'!O27+'Прил.12 альфа'!O27</f>
        <v>988</v>
      </c>
      <c r="P27" s="27">
        <f>'Прил.12 согаз'!P27+'Прил.12 альфа'!P27</f>
        <v>2553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31639</v>
      </c>
      <c r="E28" s="27">
        <f t="shared" si="3"/>
        <v>14499</v>
      </c>
      <c r="F28" s="27">
        <f t="shared" si="1"/>
        <v>17140</v>
      </c>
      <c r="G28" s="27">
        <f>'Прил.12 согаз'!G28+'Прил.12 альфа'!G28</f>
        <v>172</v>
      </c>
      <c r="H28" s="27">
        <f>'Прил.12 согаз'!H28+'Прил.12 альфа'!H28</f>
        <v>201</v>
      </c>
      <c r="I28" s="27">
        <f>'Прил.12 согаз'!I28+'Прил.12 альфа'!I28</f>
        <v>906</v>
      </c>
      <c r="J28" s="27">
        <f>'Прил.12 согаз'!J28+'Прил.12 альфа'!J28</f>
        <v>912</v>
      </c>
      <c r="K28" s="27">
        <f>'Прил.12 согаз'!K28+'Прил.12 альфа'!K28</f>
        <v>2874</v>
      </c>
      <c r="L28" s="27">
        <f>'Прил.12 согаз'!L28+'Прил.12 альфа'!L28</f>
        <v>2706</v>
      </c>
      <c r="M28" s="27">
        <f>'Прил.12 согаз'!M28+'Прил.12 альфа'!M28</f>
        <v>9641</v>
      </c>
      <c r="N28" s="27">
        <f>'Прил.12 согаз'!N28+'Прил.12 альфа'!N28</f>
        <v>10848</v>
      </c>
      <c r="O28" s="27">
        <f>'Прил.12 согаз'!O28+'Прил.12 альфа'!O28</f>
        <v>906</v>
      </c>
      <c r="P28" s="27">
        <f>'Прил.12 согаз'!P28+'Прил.12 альфа'!P28</f>
        <v>2473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47591</v>
      </c>
      <c r="E29" s="27">
        <f t="shared" si="3"/>
        <v>20414</v>
      </c>
      <c r="F29" s="27">
        <f t="shared" si="1"/>
        <v>27177</v>
      </c>
      <c r="G29" s="27">
        <f>'Прил.12 согаз'!G29+'Прил.12 альфа'!G29</f>
        <v>323</v>
      </c>
      <c r="H29" s="27">
        <f>'Прил.12 согаз'!H29+'Прил.12 альфа'!H29</f>
        <v>335</v>
      </c>
      <c r="I29" s="27">
        <f>'Прил.12 согаз'!I29+'Прил.12 альфа'!I29</f>
        <v>1569</v>
      </c>
      <c r="J29" s="27">
        <f>'Прил.12 согаз'!J29+'Прил.12 альфа'!J29</f>
        <v>1574</v>
      </c>
      <c r="K29" s="27">
        <f>'Прил.12 согаз'!K29+'Прил.12 альфа'!K29</f>
        <v>4746</v>
      </c>
      <c r="L29" s="27">
        <f>'Прил.12 согаз'!L29+'Прил.12 альфа'!L29</f>
        <v>4647</v>
      </c>
      <c r="M29" s="27">
        <f>'Прил.12 согаз'!M29+'Прил.12 альфа'!M29</f>
        <v>12517</v>
      </c>
      <c r="N29" s="27">
        <f>'Прил.12 согаз'!N29+'Прил.12 альфа'!N29</f>
        <v>17812</v>
      </c>
      <c r="O29" s="27">
        <f>'Прил.12 согаз'!O29+'Прил.12 альфа'!O29</f>
        <v>1259</v>
      </c>
      <c r="P29" s="27">
        <f>'Прил.12 согаз'!P29+'Прил.12 альфа'!P29</f>
        <v>2809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119143</v>
      </c>
      <c r="E30" s="27">
        <f t="shared" si="3"/>
        <v>52889</v>
      </c>
      <c r="F30" s="27">
        <f t="shared" si="1"/>
        <v>66254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46619</v>
      </c>
      <c r="N30" s="27">
        <f>'Прил.12 согаз'!N30+'Прил.12 альфа'!N30</f>
        <v>51176</v>
      </c>
      <c r="O30" s="27">
        <f>'Прил.12 согаз'!O30+'Прил.12 альфа'!O30</f>
        <v>6270</v>
      </c>
      <c r="P30" s="27">
        <f>'Прил.12 согаз'!P30+'Прил.12 альфа'!P30</f>
        <v>15078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97819</v>
      </c>
      <c r="E31" s="27">
        <f t="shared" si="3"/>
        <v>42571</v>
      </c>
      <c r="F31" s="27">
        <f t="shared" si="1"/>
        <v>55248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37111</v>
      </c>
      <c r="N31" s="27">
        <f>'Прил.12 согаз'!N31+'Прил.12 альфа'!N31</f>
        <v>41471</v>
      </c>
      <c r="O31" s="27">
        <f>'Прил.12 согаз'!O31+'Прил.12 альфа'!O31</f>
        <v>5460</v>
      </c>
      <c r="P31" s="27">
        <f>'Прил.12 согаз'!P31+'Прил.12 альфа'!P31</f>
        <v>13777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23831</v>
      </c>
      <c r="E32" s="27">
        <f t="shared" si="3"/>
        <v>12177</v>
      </c>
      <c r="F32" s="27">
        <f t="shared" si="1"/>
        <v>11654</v>
      </c>
      <c r="G32" s="27">
        <f>'Прил.12 согаз'!G32+'Прил.12 альфа'!G32</f>
        <v>513</v>
      </c>
      <c r="H32" s="27">
        <f>'Прил.12 согаз'!H32+'Прил.12 альфа'!H32</f>
        <v>512</v>
      </c>
      <c r="I32" s="27">
        <f>'Прил.12 согаз'!I32+'Прил.12 альфа'!I32</f>
        <v>2875</v>
      </c>
      <c r="J32" s="27">
        <f>'Прил.12 согаз'!J32+'Прил.12 альфа'!J32</f>
        <v>2713</v>
      </c>
      <c r="K32" s="27">
        <f>'Прил.12 согаз'!K32+'Прил.12 альфа'!K32</f>
        <v>8789</v>
      </c>
      <c r="L32" s="27">
        <f>'Прил.12 согаз'!L32+'Прил.12 альфа'!L32</f>
        <v>8429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17338</v>
      </c>
      <c r="E33" s="27">
        <f t="shared" si="3"/>
        <v>9014</v>
      </c>
      <c r="F33" s="27">
        <f t="shared" si="1"/>
        <v>8324</v>
      </c>
      <c r="G33" s="27">
        <f>'Прил.12 согаз'!G33+'Прил.12 альфа'!G33</f>
        <v>353</v>
      </c>
      <c r="H33" s="27">
        <f>'Прил.12 согаз'!H33+'Прил.12 альфа'!H33</f>
        <v>346</v>
      </c>
      <c r="I33" s="27">
        <f>'Прил.12 согаз'!I33+'Прил.12 альфа'!I33</f>
        <v>1956</v>
      </c>
      <c r="J33" s="27">
        <f>'Прил.12 согаз'!J33+'Прил.12 альфа'!J33</f>
        <v>1884</v>
      </c>
      <c r="K33" s="27">
        <f>'Прил.12 согаз'!K33+'Прил.12 альфа'!K33</f>
        <v>6705</v>
      </c>
      <c r="L33" s="27">
        <f>'Прил.12 согаз'!L33+'Прил.12 альфа'!L33</f>
        <v>6094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16028</v>
      </c>
      <c r="E34" s="27">
        <f t="shared" si="3"/>
        <v>8268</v>
      </c>
      <c r="F34" s="27">
        <f t="shared" si="1"/>
        <v>7760</v>
      </c>
      <c r="G34" s="27">
        <f>'Прил.12 согаз'!G34+'Прил.12 альфа'!G34</f>
        <v>353</v>
      </c>
      <c r="H34" s="27">
        <f>'Прил.12 согаз'!H34+'Прил.12 альфа'!H34</f>
        <v>362</v>
      </c>
      <c r="I34" s="27">
        <f>'Прил.12 согаз'!I34+'Прил.12 альфа'!I34</f>
        <v>1856</v>
      </c>
      <c r="J34" s="27">
        <f>'Прил.12 согаз'!J34+'Прил.12 альфа'!J34</f>
        <v>1760</v>
      </c>
      <c r="K34" s="27">
        <f>'Прил.12 согаз'!K34+'Прил.12 альфа'!K34</f>
        <v>6059</v>
      </c>
      <c r="L34" s="27">
        <f>'Прил.12 согаз'!L34+'Прил.12 альфа'!L34</f>
        <v>5638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12092</v>
      </c>
      <c r="E35" s="27">
        <f t="shared" si="3"/>
        <v>5982</v>
      </c>
      <c r="F35" s="27">
        <f t="shared" si="1"/>
        <v>6110</v>
      </c>
      <c r="G35" s="27">
        <f>'Прил.12 согаз'!G35+'Прил.12 альфа'!G35</f>
        <v>13</v>
      </c>
      <c r="H35" s="27">
        <f>'Прил.12 согаз'!H35+'Прил.12 альфа'!H35</f>
        <v>13</v>
      </c>
      <c r="I35" s="27">
        <f>'Прил.12 согаз'!I35+'Прил.12 альфа'!I35</f>
        <v>44</v>
      </c>
      <c r="J35" s="27">
        <f>'Прил.12 согаз'!J35+'Прил.12 альфа'!J35</f>
        <v>34</v>
      </c>
      <c r="K35" s="27">
        <f>'Прил.12 согаз'!K35+'Прил.12 альфа'!K35</f>
        <v>123</v>
      </c>
      <c r="L35" s="27">
        <f>'Прил.12 согаз'!L35+'Прил.12 альфа'!L35</f>
        <v>118</v>
      </c>
      <c r="M35" s="27">
        <f>'Прил.12 согаз'!M35+'Прил.12 альфа'!M35</f>
        <v>4879</v>
      </c>
      <c r="N35" s="27">
        <f>'Прил.12 согаз'!N35+'Прил.12 альфа'!N35</f>
        <v>4823</v>
      </c>
      <c r="O35" s="27">
        <f>'Прил.12 согаз'!O35+'Прил.12 альфа'!O35</f>
        <v>923</v>
      </c>
      <c r="P35" s="27">
        <f>'Прил.12 согаз'!P35+'Прил.12 альфа'!P35</f>
        <v>1122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17048</v>
      </c>
      <c r="E36" s="27">
        <f t="shared" si="3"/>
        <v>8019</v>
      </c>
      <c r="F36" s="27">
        <f t="shared" si="1"/>
        <v>9029</v>
      </c>
      <c r="G36" s="27">
        <f>'Прил.12 согаз'!G36+'Прил.12 альфа'!G36</f>
        <v>59</v>
      </c>
      <c r="H36" s="27">
        <f>'Прил.12 согаз'!H36+'Прил.12 альфа'!H36</f>
        <v>61</v>
      </c>
      <c r="I36" s="27">
        <f>'Прил.12 согаз'!I36+'Прил.12 альфа'!I36</f>
        <v>419</v>
      </c>
      <c r="J36" s="27">
        <f>'Прил.12 согаз'!J36+'Прил.12 альфа'!J36</f>
        <v>343</v>
      </c>
      <c r="K36" s="27">
        <f>'Прил.12 согаз'!K36+'Прил.12 альфа'!K36</f>
        <v>1386</v>
      </c>
      <c r="L36" s="27">
        <f>'Прил.12 согаз'!L36+'Прил.12 альфа'!L36</f>
        <v>1270</v>
      </c>
      <c r="M36" s="27">
        <f>'Прил.12 согаз'!M36+'Прил.12 альфа'!M36</f>
        <v>5392</v>
      </c>
      <c r="N36" s="27">
        <f>'Прил.12 согаз'!N36+'Прил.12 альфа'!N36</f>
        <v>5645</v>
      </c>
      <c r="O36" s="27">
        <f>'Прил.12 согаз'!O36+'Прил.12 альфа'!O36</f>
        <v>763</v>
      </c>
      <c r="P36" s="27">
        <f>'Прил.12 согаз'!P36+'Прил.12 альфа'!P36</f>
        <v>1710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43300</v>
      </c>
      <c r="E37" s="27">
        <f t="shared" si="3"/>
        <v>19208</v>
      </c>
      <c r="F37" s="27">
        <f t="shared" si="1"/>
        <v>24092</v>
      </c>
      <c r="G37" s="27">
        <f>'Прил.12 согаз'!G37+'Прил.12 альфа'!G37</f>
        <v>292</v>
      </c>
      <c r="H37" s="27">
        <f>'Прил.12 согаз'!H37+'Прил.12 альфа'!H37</f>
        <v>283</v>
      </c>
      <c r="I37" s="27">
        <f>'Прил.12 согаз'!I37+'Прил.12 альфа'!I37</f>
        <v>1560</v>
      </c>
      <c r="J37" s="27">
        <f>'Прил.12 согаз'!J37+'Прил.12 альфа'!J37</f>
        <v>1436</v>
      </c>
      <c r="K37" s="27">
        <f>'Прил.12 согаз'!K37+'Прил.12 альфа'!K37</f>
        <v>4774</v>
      </c>
      <c r="L37" s="27">
        <f>'Прил.12 согаз'!L37+'Прил.12 альфа'!L37</f>
        <v>4495</v>
      </c>
      <c r="M37" s="27">
        <f>'Прил.12 согаз'!M37+'Прил.12 альфа'!M37</f>
        <v>11744</v>
      </c>
      <c r="N37" s="27">
        <f>'Прил.12 согаз'!N37+'Прил.12 альфа'!N37</f>
        <v>16179</v>
      </c>
      <c r="O37" s="27">
        <f>'Прил.12 согаз'!O37+'Прил.12 альфа'!O37</f>
        <v>838</v>
      </c>
      <c r="P37" s="27">
        <f>'Прил.12 согаз'!P37+'Прил.12 альфа'!P37</f>
        <v>1699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6316</v>
      </c>
      <c r="E38" s="27">
        <f t="shared" si="3"/>
        <v>2339</v>
      </c>
      <c r="F38" s="27">
        <f t="shared" si="1"/>
        <v>3977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1891</v>
      </c>
      <c r="N38" s="27">
        <f>'Прил.12 согаз'!N38+'Прил.12 альфа'!N38</f>
        <v>2979</v>
      </c>
      <c r="O38" s="27">
        <f>'Прил.12 согаз'!O38+'Прил.12 альфа'!O38</f>
        <v>448</v>
      </c>
      <c r="P38" s="27">
        <f>'Прил.12 согаз'!P38+'Прил.12 альфа'!P38</f>
        <v>998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4057</v>
      </c>
      <c r="E39" s="27">
        <f t="shared" si="3"/>
        <v>2254</v>
      </c>
      <c r="F39" s="27">
        <f t="shared" si="1"/>
        <v>1803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1993</v>
      </c>
      <c r="N39" s="27">
        <f>'Прил.12 согаз'!N39+'Прил.12 альфа'!N39</f>
        <v>1605</v>
      </c>
      <c r="O39" s="27">
        <f>'Прил.12 согаз'!O39+'Прил.12 альфа'!O39</f>
        <v>261</v>
      </c>
      <c r="P39" s="27">
        <f>'Прил.12 согаз'!P39+'Прил.12 альфа'!P39</f>
        <v>198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5861</v>
      </c>
      <c r="E40" s="27">
        <f t="shared" si="3"/>
        <v>2724</v>
      </c>
      <c r="F40" s="27">
        <f t="shared" si="1"/>
        <v>3137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2421</v>
      </c>
      <c r="N40" s="27">
        <f>'Прил.12 согаз'!N40+'Прил.12 альфа'!N40</f>
        <v>2321</v>
      </c>
      <c r="O40" s="27">
        <f>'Прил.12 согаз'!O40+'Прил.12 альфа'!O40</f>
        <v>303</v>
      </c>
      <c r="P40" s="27">
        <f>'Прил.12 согаз'!P40+'Прил.12 альфа'!P40</f>
        <v>816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6209</v>
      </c>
      <c r="E41" s="27">
        <f t="shared" si="3"/>
        <v>3567</v>
      </c>
      <c r="F41" s="27">
        <f t="shared" si="1"/>
        <v>2642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3210</v>
      </c>
      <c r="N41" s="27">
        <f>'Прил.12 согаз'!N41+'Прил.12 альфа'!N41</f>
        <v>2097</v>
      </c>
      <c r="O41" s="27">
        <f>'Прил.12 согаз'!O41+'Прил.12 альфа'!O41</f>
        <v>357</v>
      </c>
      <c r="P41" s="27">
        <f>'Прил.12 согаз'!P41+'Прил.12 альфа'!P41</f>
        <v>545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2137</v>
      </c>
      <c r="E42" s="27">
        <f t="shared" si="3"/>
        <v>978</v>
      </c>
      <c r="F42" s="27">
        <f t="shared" si="1"/>
        <v>1159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892</v>
      </c>
      <c r="N42" s="27">
        <f>'Прил.12 согаз'!N42+'Прил.12 альфа'!N42</f>
        <v>911</v>
      </c>
      <c r="O42" s="27">
        <f>'Прил.12 согаз'!O42+'Прил.12 альфа'!O42</f>
        <v>86</v>
      </c>
      <c r="P42" s="27">
        <f>'Прил.12 согаз'!P42+'Прил.12 альфа'!P42</f>
        <v>248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7498</v>
      </c>
      <c r="E43" s="27">
        <f t="shared" si="3"/>
        <v>5334</v>
      </c>
      <c r="F43" s="27">
        <f t="shared" si="1"/>
        <v>2164</v>
      </c>
      <c r="G43" s="27">
        <f>'Прил.12 согаз'!G43+'Прил.12 альфа'!G43</f>
        <v>19</v>
      </c>
      <c r="H43" s="27">
        <f>'Прил.12 согаз'!H43+'Прил.12 альфа'!H43</f>
        <v>22</v>
      </c>
      <c r="I43" s="27">
        <f>'Прил.12 согаз'!I43+'Прил.12 альфа'!I43</f>
        <v>116</v>
      </c>
      <c r="J43" s="27">
        <f>'Прил.12 согаз'!J43+'Прил.12 альфа'!J43</f>
        <v>100</v>
      </c>
      <c r="K43" s="27">
        <f>'Прил.12 согаз'!K43+'Прил.12 альфа'!K43</f>
        <v>259</v>
      </c>
      <c r="L43" s="27">
        <f>'Прил.12 согаз'!L43+'Прил.12 альфа'!L43</f>
        <v>232</v>
      </c>
      <c r="M43" s="27">
        <f>'Прил.12 согаз'!M43+'Прил.12 альфа'!M43</f>
        <v>4858</v>
      </c>
      <c r="N43" s="27">
        <f>'Прил.12 согаз'!N43+'Прил.12 альфа'!N43</f>
        <v>1688</v>
      </c>
      <c r="O43" s="27">
        <f>'Прил.12 согаз'!O43+'Прил.12 альфа'!O43</f>
        <v>82</v>
      </c>
      <c r="P43" s="27">
        <f>'Прил.12 согаз'!P43+'Прил.12 альфа'!P43</f>
        <v>122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725530</v>
      </c>
      <c r="E44" s="21">
        <f t="shared" ref="E44:E51" si="5">G44+I44+K44+M44+O44</f>
        <v>333094</v>
      </c>
      <c r="F44" s="21">
        <f t="shared" ref="F44:F51" si="6">H44+J44+L44+N44+P44</f>
        <v>392436</v>
      </c>
      <c r="G44" s="21">
        <f>SUM(G45:G51)</f>
        <v>3235</v>
      </c>
      <c r="H44" s="21">
        <f t="shared" ref="H44:P44" si="7">SUM(H45:H51)</f>
        <v>3179</v>
      </c>
      <c r="I44" s="21">
        <f t="shared" si="7"/>
        <v>17220</v>
      </c>
      <c r="J44" s="21">
        <f t="shared" si="7"/>
        <v>16275</v>
      </c>
      <c r="K44" s="21">
        <f t="shared" si="7"/>
        <v>57239</v>
      </c>
      <c r="L44" s="21">
        <f t="shared" si="7"/>
        <v>54015</v>
      </c>
      <c r="M44" s="21">
        <f t="shared" si="7"/>
        <v>225690</v>
      </c>
      <c r="N44" s="21">
        <f t="shared" si="7"/>
        <v>248514</v>
      </c>
      <c r="O44" s="21">
        <f t="shared" si="7"/>
        <v>29710</v>
      </c>
      <c r="P44" s="21">
        <f t="shared" si="7"/>
        <v>70453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86566</v>
      </c>
      <c r="E45" s="27">
        <f t="shared" si="5"/>
        <v>39862</v>
      </c>
      <c r="F45" s="27">
        <f t="shared" si="6"/>
        <v>46704</v>
      </c>
      <c r="G45" s="26">
        <f>'Прил.12 согаз'!G45+'Прил.12 альфа'!G45</f>
        <v>350</v>
      </c>
      <c r="H45" s="26">
        <f>'Прил.12 согаз'!H45+'Прил.12 альфа'!H45</f>
        <v>307</v>
      </c>
      <c r="I45" s="26">
        <f>'Прил.12 согаз'!I45+'Прил.12 альфа'!I45</f>
        <v>1807</v>
      </c>
      <c r="J45" s="26">
        <f>'Прил.12 согаз'!J45+'Прил.12 альфа'!J45</f>
        <v>1680</v>
      </c>
      <c r="K45" s="26">
        <f>'Прил.12 согаз'!K45+'Прил.12 альфа'!K45</f>
        <v>6440</v>
      </c>
      <c r="L45" s="26">
        <f>'Прил.12 согаз'!L45+'Прил.12 альфа'!L45</f>
        <v>6123</v>
      </c>
      <c r="M45" s="26">
        <f>'Прил.12 согаз'!M45+'Прил.12 альфа'!M45</f>
        <v>27344</v>
      </c>
      <c r="N45" s="26">
        <f>'Прил.12 согаз'!N45+'Прил.12 альфа'!N45</f>
        <v>28976</v>
      </c>
      <c r="O45" s="26">
        <f>'Прил.12 согаз'!O45+'Прил.12 альфа'!O45</f>
        <v>3921</v>
      </c>
      <c r="P45" s="26">
        <f>'Прил.12 согаз'!P45+'Прил.12 альфа'!P45</f>
        <v>9618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51615</v>
      </c>
      <c r="E46" s="27">
        <f t="shared" si="5"/>
        <v>23865</v>
      </c>
      <c r="F46" s="27">
        <f t="shared" si="6"/>
        <v>27750</v>
      </c>
      <c r="G46" s="26">
        <f>'Прил.12 согаз'!G46+'Прил.12 альфа'!G46</f>
        <v>190</v>
      </c>
      <c r="H46" s="26">
        <f>'Прил.12 согаз'!H46+'Прил.12 альфа'!H46</f>
        <v>187</v>
      </c>
      <c r="I46" s="26">
        <f>'Прил.12 согаз'!I46+'Прил.12 альфа'!I46</f>
        <v>1034</v>
      </c>
      <c r="J46" s="26">
        <f>'Прил.12 согаз'!J46+'Прил.12 альфа'!J46</f>
        <v>994</v>
      </c>
      <c r="K46" s="26">
        <f>'Прил.12 согаз'!K46+'Прил.12 альфа'!K46</f>
        <v>3853</v>
      </c>
      <c r="L46" s="26">
        <f>'Прил.12 согаз'!L46+'Прил.12 альфа'!L46</f>
        <v>3598</v>
      </c>
      <c r="M46" s="26">
        <f>'Прил.12 согаз'!M46+'Прил.12 альфа'!M46</f>
        <v>16122</v>
      </c>
      <c r="N46" s="26">
        <f>'Прил.12 согаз'!N46+'Прил.12 альфа'!N46</f>
        <v>16864</v>
      </c>
      <c r="O46" s="26">
        <f>'Прил.12 согаз'!O46+'Прил.12 альфа'!O46</f>
        <v>2666</v>
      </c>
      <c r="P46" s="26">
        <f>'Прил.12 согаз'!P46+'Прил.12 альфа'!P46</f>
        <v>6107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64177</v>
      </c>
      <c r="E47" s="27">
        <f t="shared" si="5"/>
        <v>29426</v>
      </c>
      <c r="F47" s="27">
        <f t="shared" si="6"/>
        <v>34751</v>
      </c>
      <c r="G47" s="26">
        <f>'Прил.12 согаз'!G47+'Прил.12 альфа'!G47</f>
        <v>257</v>
      </c>
      <c r="H47" s="26">
        <f>'Прил.12 согаз'!H47+'Прил.12 альфа'!H47</f>
        <v>217</v>
      </c>
      <c r="I47" s="26">
        <f>'Прил.12 согаз'!I47+'Прил.12 альфа'!I47</f>
        <v>1355</v>
      </c>
      <c r="J47" s="26">
        <f>'Прил.12 согаз'!J47+'Прил.12 альфа'!J47</f>
        <v>1260</v>
      </c>
      <c r="K47" s="26">
        <f>'Прил.12 согаз'!K47+'Прил.12 альфа'!K47</f>
        <v>5023</v>
      </c>
      <c r="L47" s="26">
        <f>'Прил.12 согаз'!L47+'Прил.12 альфа'!L47</f>
        <v>4667</v>
      </c>
      <c r="M47" s="26">
        <f>'Прил.12 согаз'!M47+'Прил.12 альфа'!M47</f>
        <v>20028</v>
      </c>
      <c r="N47" s="26">
        <f>'Прил.12 согаз'!N47+'Прил.12 альфа'!N47</f>
        <v>21715</v>
      </c>
      <c r="O47" s="26">
        <f>'Прил.12 согаз'!O47+'Прил.12 альфа'!O47</f>
        <v>2763</v>
      </c>
      <c r="P47" s="26">
        <f>'Прил.12 согаз'!P47+'Прил.12 альфа'!P47</f>
        <v>6892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461191</v>
      </c>
      <c r="E48" s="59">
        <f t="shared" si="5"/>
        <v>212035</v>
      </c>
      <c r="F48" s="59">
        <f t="shared" si="6"/>
        <v>249156</v>
      </c>
      <c r="G48" s="58">
        <f>'Прил.12 согаз'!G48+'Прил.12 альфа'!G48</f>
        <v>2083</v>
      </c>
      <c r="H48" s="58">
        <f>'Прил.12 согаз'!H48+'Прил.12 альфа'!H48</f>
        <v>2120</v>
      </c>
      <c r="I48" s="58">
        <f>'Прил.12 согаз'!I48+'Прил.12 альфа'!I48</f>
        <v>10978</v>
      </c>
      <c r="J48" s="58">
        <f>'Прил.12 согаз'!J48+'Прил.12 альфа'!J48</f>
        <v>10509</v>
      </c>
      <c r="K48" s="58">
        <f>'Прил.12 согаз'!K48+'Прил.12 альфа'!K48</f>
        <v>35621</v>
      </c>
      <c r="L48" s="58">
        <f>'Прил.12 согаз'!L48+'Прил.12 альфа'!L48</f>
        <v>33693</v>
      </c>
      <c r="M48" s="58">
        <f>'Прил.12 согаз'!M48+'Прил.12 альфа'!M48</f>
        <v>144608</v>
      </c>
      <c r="N48" s="58">
        <f>'Прил.12 согаз'!N48+'Прил.12 альфа'!N48</f>
        <v>158440</v>
      </c>
      <c r="O48" s="58">
        <f>'Прил.12 согаз'!O48+'Прил.12 альфа'!O48</f>
        <v>18745</v>
      </c>
      <c r="P48" s="58">
        <f>'Прил.12 согаз'!P48+'Прил.12 альфа'!P48</f>
        <v>44394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17056</v>
      </c>
      <c r="E49" s="27">
        <f t="shared" si="5"/>
        <v>8006</v>
      </c>
      <c r="F49" s="27">
        <f t="shared" si="6"/>
        <v>9050</v>
      </c>
      <c r="G49" s="26">
        <f>'Прил.12 согаз'!G49+'Прил.12 альфа'!G49</f>
        <v>56</v>
      </c>
      <c r="H49" s="26">
        <f>'Прил.12 согаз'!H49+'Прил.12 альфа'!H49</f>
        <v>60</v>
      </c>
      <c r="I49" s="26">
        <f>'Прил.12 согаз'!I49+'Прил.12 альфа'!I49</f>
        <v>424</v>
      </c>
      <c r="J49" s="26">
        <f>'Прил.12 согаз'!J49+'Прил.12 альфа'!J49</f>
        <v>345</v>
      </c>
      <c r="K49" s="26">
        <f>'Прил.12 согаз'!K49+'Прил.12 альфа'!K49</f>
        <v>1391</v>
      </c>
      <c r="L49" s="26">
        <f>'Прил.12 согаз'!L49+'Прил.12 альфа'!L49</f>
        <v>1291</v>
      </c>
      <c r="M49" s="26">
        <f>'Прил.12 согаз'!M49+'Прил.12 альфа'!M49</f>
        <v>5376</v>
      </c>
      <c r="N49" s="26">
        <f>'Прил.12 согаз'!N49+'Прил.12 альфа'!N49</f>
        <v>5650</v>
      </c>
      <c r="O49" s="26">
        <f>'Прил.12 согаз'!O49+'Прил.12 альфа'!O49</f>
        <v>759</v>
      </c>
      <c r="P49" s="26">
        <f>'Прил.12 согаз'!P49+'Прил.12 альфа'!P49</f>
        <v>1704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44925</v>
      </c>
      <c r="E50" s="27">
        <f t="shared" si="5"/>
        <v>19900</v>
      </c>
      <c r="F50" s="27">
        <f t="shared" si="6"/>
        <v>25025</v>
      </c>
      <c r="G50" s="26">
        <f>'Прил.12 согаз'!G50+'Прил.12 альфа'!G50</f>
        <v>299</v>
      </c>
      <c r="H50" s="26">
        <f>'Прил.12 согаз'!H50+'Прил.12 альфа'!H50</f>
        <v>288</v>
      </c>
      <c r="I50" s="26">
        <f>'Прил.12 согаз'!I50+'Прил.12 альфа'!I50</f>
        <v>1622</v>
      </c>
      <c r="J50" s="26">
        <f>'Прил.12 согаз'!J50+'Прил.12 альфа'!J50</f>
        <v>1487</v>
      </c>
      <c r="K50" s="26">
        <f>'Прил.12 согаз'!K50+'Прил.12 альфа'!K50</f>
        <v>4911</v>
      </c>
      <c r="L50" s="26">
        <f>'Прил.12 согаз'!L50+'Прил.12 альфа'!L50</f>
        <v>4643</v>
      </c>
      <c r="M50" s="26">
        <f>'Прил.12 согаз'!M50+'Прил.12 альфа'!M50</f>
        <v>12212</v>
      </c>
      <c r="N50" s="26">
        <f>'Прил.12 согаз'!N50+'Прил.12 альфа'!N50</f>
        <v>16869</v>
      </c>
      <c r="O50" s="26">
        <f>'Прил.12 согаз'!O50+'Прил.12 альфа'!O50</f>
        <v>856</v>
      </c>
      <c r="P50" s="26">
        <f>'Прил.12 согаз'!P50+'Прил.12 альфа'!P50</f>
        <v>1738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441999</v>
      </c>
      <c r="E20" s="21">
        <f t="shared" ref="E20:E43" si="1">G20+I20+K20+M20+O20</f>
        <v>203419</v>
      </c>
      <c r="F20" s="21">
        <f t="shared" ref="F20:F43" si="2">H20+J20+L20+N20+P20</f>
        <v>238580</v>
      </c>
      <c r="G20" s="21">
        <f t="shared" ref="G20:P20" si="3">SUM(G21:G43)</f>
        <v>1926</v>
      </c>
      <c r="H20" s="21">
        <f t="shared" si="3"/>
        <v>1925</v>
      </c>
      <c r="I20" s="21">
        <f t="shared" si="3"/>
        <v>10822</v>
      </c>
      <c r="J20" s="21">
        <f t="shared" si="3"/>
        <v>10381</v>
      </c>
      <c r="K20" s="21">
        <f t="shared" si="3"/>
        <v>33620</v>
      </c>
      <c r="L20" s="21">
        <f t="shared" si="3"/>
        <v>31681</v>
      </c>
      <c r="M20" s="21">
        <f t="shared" si="3"/>
        <v>138818</v>
      </c>
      <c r="N20" s="21">
        <f t="shared" si="3"/>
        <v>152474</v>
      </c>
      <c r="O20" s="21">
        <f t="shared" si="3"/>
        <v>18233</v>
      </c>
      <c r="P20" s="21">
        <f t="shared" si="3"/>
        <v>42119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827</v>
      </c>
      <c r="E21" s="27">
        <f>G21+I21+K21+M21+O21</f>
        <v>235</v>
      </c>
      <c r="F21" s="27">
        <f t="shared" si="2"/>
        <v>592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207</v>
      </c>
      <c r="N21" s="27">
        <v>568</v>
      </c>
      <c r="O21" s="27">
        <v>28</v>
      </c>
      <c r="P21" s="27">
        <v>24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43952</v>
      </c>
      <c r="E22" s="27">
        <f t="shared" si="1"/>
        <v>21351</v>
      </c>
      <c r="F22" s="27">
        <f t="shared" si="2"/>
        <v>22601</v>
      </c>
      <c r="G22" s="27">
        <v>208</v>
      </c>
      <c r="H22" s="27">
        <v>183</v>
      </c>
      <c r="I22" s="27">
        <v>1088</v>
      </c>
      <c r="J22" s="27">
        <v>1037</v>
      </c>
      <c r="K22" s="27">
        <v>3172</v>
      </c>
      <c r="L22" s="27">
        <v>3026</v>
      </c>
      <c r="M22" s="27">
        <v>15226</v>
      </c>
      <c r="N22" s="27">
        <v>14829</v>
      </c>
      <c r="O22" s="27">
        <v>1657</v>
      </c>
      <c r="P22" s="27">
        <v>3526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2313</v>
      </c>
      <c r="E23" s="27">
        <f t="shared" si="1"/>
        <v>1172</v>
      </c>
      <c r="F23" s="27">
        <f t="shared" si="2"/>
        <v>1141</v>
      </c>
      <c r="G23" s="27">
        <v>2</v>
      </c>
      <c r="H23" s="27">
        <v>1</v>
      </c>
      <c r="I23" s="27">
        <v>16</v>
      </c>
      <c r="J23" s="27">
        <v>9</v>
      </c>
      <c r="K23" s="27">
        <v>118</v>
      </c>
      <c r="L23" s="27">
        <v>123</v>
      </c>
      <c r="M23" s="27">
        <v>934</v>
      </c>
      <c r="N23" s="27">
        <v>849</v>
      </c>
      <c r="O23" s="27">
        <v>102</v>
      </c>
      <c r="P23" s="27">
        <v>159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36833</v>
      </c>
      <c r="E24" s="27">
        <f t="shared" si="1"/>
        <v>16954</v>
      </c>
      <c r="F24" s="27">
        <f t="shared" si="2"/>
        <v>19879</v>
      </c>
      <c r="G24" s="27">
        <v>144</v>
      </c>
      <c r="H24" s="27">
        <v>147</v>
      </c>
      <c r="I24" s="27">
        <v>791</v>
      </c>
      <c r="J24" s="27">
        <v>747</v>
      </c>
      <c r="K24" s="27">
        <v>2806</v>
      </c>
      <c r="L24" s="27">
        <v>2729</v>
      </c>
      <c r="M24" s="27">
        <v>11601</v>
      </c>
      <c r="N24" s="27">
        <v>12376</v>
      </c>
      <c r="O24" s="27">
        <v>1612</v>
      </c>
      <c r="P24" s="27">
        <v>3880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845</v>
      </c>
      <c r="E25" s="27">
        <f t="shared" si="1"/>
        <v>507</v>
      </c>
      <c r="F25" s="27">
        <f t="shared" si="2"/>
        <v>338</v>
      </c>
      <c r="G25" s="27">
        <v>0</v>
      </c>
      <c r="H25" s="27">
        <v>0</v>
      </c>
      <c r="I25" s="27">
        <v>4</v>
      </c>
      <c r="J25" s="27">
        <v>2</v>
      </c>
      <c r="K25" s="27">
        <v>32</v>
      </c>
      <c r="L25" s="27">
        <v>31</v>
      </c>
      <c r="M25" s="27">
        <v>436</v>
      </c>
      <c r="N25" s="27">
        <v>245</v>
      </c>
      <c r="O25" s="27">
        <v>35</v>
      </c>
      <c r="P25" s="27">
        <v>60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19452</v>
      </c>
      <c r="E26" s="27">
        <f t="shared" si="1"/>
        <v>9379</v>
      </c>
      <c r="F26" s="27">
        <f t="shared" si="2"/>
        <v>10073</v>
      </c>
      <c r="G26" s="27">
        <v>99</v>
      </c>
      <c r="H26" s="27">
        <v>71</v>
      </c>
      <c r="I26" s="27">
        <v>435</v>
      </c>
      <c r="J26" s="27">
        <v>454</v>
      </c>
      <c r="K26" s="27">
        <v>1254</v>
      </c>
      <c r="L26" s="27">
        <v>1167</v>
      </c>
      <c r="M26" s="27">
        <v>6846</v>
      </c>
      <c r="N26" s="27">
        <v>6715</v>
      </c>
      <c r="O26" s="27">
        <v>745</v>
      </c>
      <c r="P26" s="27">
        <v>1666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10513</v>
      </c>
      <c r="E27" s="27">
        <f t="shared" si="1"/>
        <v>5010</v>
      </c>
      <c r="F27" s="27">
        <f t="shared" si="2"/>
        <v>5503</v>
      </c>
      <c r="G27" s="27">
        <v>55</v>
      </c>
      <c r="H27" s="27">
        <v>53</v>
      </c>
      <c r="I27" s="27">
        <v>250</v>
      </c>
      <c r="J27" s="27">
        <v>226</v>
      </c>
      <c r="K27" s="27">
        <v>737</v>
      </c>
      <c r="L27" s="27">
        <v>764</v>
      </c>
      <c r="M27" s="27">
        <v>3604</v>
      </c>
      <c r="N27" s="27">
        <v>3764</v>
      </c>
      <c r="O27" s="27">
        <v>364</v>
      </c>
      <c r="P27" s="27">
        <v>696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31305</v>
      </c>
      <c r="E28" s="27">
        <f t="shared" si="1"/>
        <v>14260</v>
      </c>
      <c r="F28" s="27">
        <f t="shared" si="2"/>
        <v>17045</v>
      </c>
      <c r="G28" s="27">
        <v>172</v>
      </c>
      <c r="H28" s="27">
        <v>198</v>
      </c>
      <c r="I28" s="27">
        <v>903</v>
      </c>
      <c r="J28" s="27">
        <v>912</v>
      </c>
      <c r="K28" s="27">
        <v>2864</v>
      </c>
      <c r="L28" s="27">
        <v>2690</v>
      </c>
      <c r="M28" s="27">
        <v>9417</v>
      </c>
      <c r="N28" s="27">
        <v>10777</v>
      </c>
      <c r="O28" s="27">
        <v>904</v>
      </c>
      <c r="P28" s="27">
        <v>2468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24692</v>
      </c>
      <c r="E29" s="27">
        <f t="shared" si="1"/>
        <v>10462</v>
      </c>
      <c r="F29" s="27">
        <f t="shared" si="2"/>
        <v>14230</v>
      </c>
      <c r="G29" s="27">
        <v>168</v>
      </c>
      <c r="H29" s="27">
        <v>179</v>
      </c>
      <c r="I29" s="27">
        <v>928</v>
      </c>
      <c r="J29" s="27">
        <v>953</v>
      </c>
      <c r="K29" s="27">
        <v>2256</v>
      </c>
      <c r="L29" s="27">
        <v>2226</v>
      </c>
      <c r="M29" s="27">
        <v>6472</v>
      </c>
      <c r="N29" s="27">
        <v>9616</v>
      </c>
      <c r="O29" s="27">
        <v>638</v>
      </c>
      <c r="P29" s="27">
        <v>1256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94738</v>
      </c>
      <c r="E30" s="27">
        <f t="shared" si="1"/>
        <v>41587</v>
      </c>
      <c r="F30" s="27">
        <f t="shared" si="2"/>
        <v>53151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36297</v>
      </c>
      <c r="N30" s="27">
        <v>40151</v>
      </c>
      <c r="O30" s="27">
        <v>5290</v>
      </c>
      <c r="P30" s="27">
        <v>13000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74884</v>
      </c>
      <c r="E31" s="27">
        <f t="shared" si="1"/>
        <v>32420</v>
      </c>
      <c r="F31" s="27">
        <f t="shared" si="2"/>
        <v>42464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28105</v>
      </c>
      <c r="N31" s="27">
        <v>31654</v>
      </c>
      <c r="O31" s="27">
        <v>4315</v>
      </c>
      <c r="P31" s="27">
        <v>10810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19474</v>
      </c>
      <c r="E32" s="27">
        <f t="shared" si="1"/>
        <v>9978</v>
      </c>
      <c r="F32" s="27">
        <f t="shared" si="2"/>
        <v>9496</v>
      </c>
      <c r="G32" s="27">
        <v>377</v>
      </c>
      <c r="H32" s="27">
        <v>384</v>
      </c>
      <c r="I32" s="27">
        <v>2291</v>
      </c>
      <c r="J32" s="27">
        <v>2175</v>
      </c>
      <c r="K32" s="27">
        <v>7310</v>
      </c>
      <c r="L32" s="27">
        <v>6937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13937</v>
      </c>
      <c r="E33" s="27">
        <f t="shared" si="1"/>
        <v>7326</v>
      </c>
      <c r="F33" s="27">
        <f t="shared" si="2"/>
        <v>6611</v>
      </c>
      <c r="G33" s="27">
        <v>257</v>
      </c>
      <c r="H33" s="27">
        <v>244</v>
      </c>
      <c r="I33" s="27">
        <v>1552</v>
      </c>
      <c r="J33" s="27">
        <v>1512</v>
      </c>
      <c r="K33" s="27">
        <v>5517</v>
      </c>
      <c r="L33" s="27">
        <v>4855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13045</v>
      </c>
      <c r="E34" s="27">
        <f t="shared" si="1"/>
        <v>6721</v>
      </c>
      <c r="F34" s="27">
        <f t="shared" si="2"/>
        <v>6324</v>
      </c>
      <c r="G34" s="27">
        <v>273</v>
      </c>
      <c r="H34" s="27">
        <v>277</v>
      </c>
      <c r="I34" s="27">
        <v>1503</v>
      </c>
      <c r="J34" s="27">
        <v>1436</v>
      </c>
      <c r="K34" s="27">
        <v>4945</v>
      </c>
      <c r="L34" s="27">
        <v>4611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9185</v>
      </c>
      <c r="E35" s="27">
        <f t="shared" si="1"/>
        <v>4516</v>
      </c>
      <c r="F35" s="27">
        <f t="shared" si="2"/>
        <v>4669</v>
      </c>
      <c r="G35" s="27">
        <v>11</v>
      </c>
      <c r="H35" s="27">
        <v>9</v>
      </c>
      <c r="I35" s="27">
        <v>26</v>
      </c>
      <c r="J35" s="27">
        <v>16</v>
      </c>
      <c r="K35" s="27">
        <v>47</v>
      </c>
      <c r="L35" s="27">
        <v>45</v>
      </c>
      <c r="M35" s="27">
        <v>3687</v>
      </c>
      <c r="N35" s="27">
        <v>3669</v>
      </c>
      <c r="O35" s="27">
        <v>745</v>
      </c>
      <c r="P35" s="27">
        <v>930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14130</v>
      </c>
      <c r="E36" s="27">
        <f t="shared" si="1"/>
        <v>6775</v>
      </c>
      <c r="F36" s="27">
        <f t="shared" si="2"/>
        <v>7355</v>
      </c>
      <c r="G36" s="27">
        <v>57</v>
      </c>
      <c r="H36" s="27">
        <v>61</v>
      </c>
      <c r="I36" s="27">
        <v>397</v>
      </c>
      <c r="J36" s="27">
        <v>322</v>
      </c>
      <c r="K36" s="27">
        <v>1070</v>
      </c>
      <c r="L36" s="27">
        <v>1030</v>
      </c>
      <c r="M36" s="27">
        <v>4631</v>
      </c>
      <c r="N36" s="27">
        <v>4605</v>
      </c>
      <c r="O36" s="27">
        <v>620</v>
      </c>
      <c r="P36" s="27">
        <v>1337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13860</v>
      </c>
      <c r="E37" s="27">
        <f t="shared" si="1"/>
        <v>5970</v>
      </c>
      <c r="F37" s="27">
        <f t="shared" si="2"/>
        <v>7890</v>
      </c>
      <c r="G37" s="27">
        <v>91</v>
      </c>
      <c r="H37" s="27">
        <v>102</v>
      </c>
      <c r="I37" s="27">
        <v>558</v>
      </c>
      <c r="J37" s="27">
        <v>518</v>
      </c>
      <c r="K37" s="27">
        <v>1295</v>
      </c>
      <c r="L37" s="27">
        <v>1281</v>
      </c>
      <c r="M37" s="27">
        <v>3772</v>
      </c>
      <c r="N37" s="27">
        <v>5490</v>
      </c>
      <c r="O37" s="27">
        <v>254</v>
      </c>
      <c r="P37" s="27">
        <v>499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4331</v>
      </c>
      <c r="E38" s="27">
        <f t="shared" si="1"/>
        <v>1689</v>
      </c>
      <c r="F38" s="27">
        <f t="shared" si="2"/>
        <v>2642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1383</v>
      </c>
      <c r="N38" s="27">
        <v>2032</v>
      </c>
      <c r="O38" s="27">
        <v>306</v>
      </c>
      <c r="P38" s="27">
        <v>610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3087</v>
      </c>
      <c r="E39" s="27">
        <f t="shared" si="1"/>
        <v>1730</v>
      </c>
      <c r="F39" s="27">
        <f t="shared" si="2"/>
        <v>1357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1515</v>
      </c>
      <c r="N39" s="27">
        <v>1189</v>
      </c>
      <c r="O39" s="27">
        <v>215</v>
      </c>
      <c r="P39" s="27">
        <v>168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4975</v>
      </c>
      <c r="E40" s="27">
        <f t="shared" si="1"/>
        <v>2284</v>
      </c>
      <c r="F40" s="27">
        <f t="shared" si="2"/>
        <v>2691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2010</v>
      </c>
      <c r="N40" s="27">
        <v>1970</v>
      </c>
      <c r="O40" s="27">
        <v>274</v>
      </c>
      <c r="P40" s="27">
        <v>721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404</v>
      </c>
      <c r="E41" s="27">
        <f t="shared" si="1"/>
        <v>233</v>
      </c>
      <c r="F41" s="27">
        <f t="shared" si="2"/>
        <v>171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219</v>
      </c>
      <c r="N41" s="27">
        <v>160</v>
      </c>
      <c r="O41" s="27">
        <v>14</v>
      </c>
      <c r="P41" s="27">
        <v>11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1648</v>
      </c>
      <c r="E42" s="27">
        <f t="shared" si="1"/>
        <v>732</v>
      </c>
      <c r="F42" s="27">
        <f t="shared" si="2"/>
        <v>916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666</v>
      </c>
      <c r="N42" s="27">
        <v>700</v>
      </c>
      <c r="O42" s="27">
        <v>66</v>
      </c>
      <c r="P42" s="27">
        <v>216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3569</v>
      </c>
      <c r="E43" s="27">
        <f t="shared" si="1"/>
        <v>2128</v>
      </c>
      <c r="F43" s="27">
        <f t="shared" si="2"/>
        <v>1441</v>
      </c>
      <c r="G43" s="27">
        <v>12</v>
      </c>
      <c r="H43" s="27">
        <v>16</v>
      </c>
      <c r="I43" s="27">
        <v>80</v>
      </c>
      <c r="J43" s="27">
        <v>62</v>
      </c>
      <c r="K43" s="27">
        <v>197</v>
      </c>
      <c r="L43" s="27">
        <v>166</v>
      </c>
      <c r="M43" s="27">
        <v>1790</v>
      </c>
      <c r="N43" s="27">
        <v>1115</v>
      </c>
      <c r="O43" s="27">
        <v>49</v>
      </c>
      <c r="P43" s="27">
        <v>82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441999</v>
      </c>
      <c r="E44" s="21">
        <f t="shared" ref="E44:E51" si="5">G44+I44+K44+M44+O44</f>
        <v>203419</v>
      </c>
      <c r="F44" s="21">
        <f t="shared" ref="F44:F51" si="6">H44+J44+L44+N44+P44</f>
        <v>238580</v>
      </c>
      <c r="G44" s="21">
        <f>SUM(G45:G51)</f>
        <v>1926</v>
      </c>
      <c r="H44" s="21">
        <f t="shared" ref="H44:P44" si="7">SUM(H45:H51)</f>
        <v>1925</v>
      </c>
      <c r="I44" s="21">
        <f t="shared" si="7"/>
        <v>10822</v>
      </c>
      <c r="J44" s="21">
        <f t="shared" si="7"/>
        <v>10381</v>
      </c>
      <c r="K44" s="21">
        <f t="shared" si="7"/>
        <v>33620</v>
      </c>
      <c r="L44" s="21">
        <f t="shared" si="7"/>
        <v>31681</v>
      </c>
      <c r="M44" s="21">
        <f t="shared" si="7"/>
        <v>138818</v>
      </c>
      <c r="N44" s="21">
        <f t="shared" si="7"/>
        <v>152474</v>
      </c>
      <c r="O44" s="21">
        <f t="shared" si="7"/>
        <v>18233</v>
      </c>
      <c r="P44" s="21">
        <f t="shared" si="7"/>
        <v>42119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48565</v>
      </c>
      <c r="E45" s="27">
        <f t="shared" si="5"/>
        <v>23159</v>
      </c>
      <c r="F45" s="27">
        <f t="shared" si="6"/>
        <v>25406</v>
      </c>
      <c r="G45" s="26">
        <f>'Прил. 11 СОГАЗ 2020'!F33+'Прил. 11 СОГАЗ 2020'!F34</f>
        <v>209</v>
      </c>
      <c r="H45" s="26">
        <f>'Прил. 11 СОГАЗ 2020'!G33+'Прил. 11 СОГАЗ 2020'!G34</f>
        <v>183</v>
      </c>
      <c r="I45" s="26">
        <f>'Прил. 11 СОГАЗ 2020'!H33+'Прил. 11 СОГАЗ 2020'!H34</f>
        <v>1096</v>
      </c>
      <c r="J45" s="26">
        <f>'Прил. 11 СОГАЗ 2020'!I33+'Прил. 11 СОГАЗ 2020'!I34</f>
        <v>1043</v>
      </c>
      <c r="K45" s="26">
        <f>'Прил. 11 СОГАЗ 2020'!J33+'Прил. 11 СОГАЗ 2020'!J34</f>
        <v>3192</v>
      </c>
      <c r="L45" s="26">
        <f>'Прил. 11 СОГАЗ 2020'!K33+'Прил. 11 СОГАЗ 2020'!K34</f>
        <v>3045</v>
      </c>
      <c r="M45" s="26">
        <f>'Прил. 11 СОГАЗ 2020'!L33+'Прил. 11 СОГАЗ 2020'!L34</f>
        <v>16694</v>
      </c>
      <c r="N45" s="26">
        <f>'Прил. 11 СОГАЗ 2020'!M33+'Прил. 11 СОГАЗ 2020'!M34</f>
        <v>16987</v>
      </c>
      <c r="O45" s="26">
        <f>'Прил. 11 СОГАЗ 2020'!N33+'Прил. 11 СОГАЗ 2020'!N34</f>
        <v>1968</v>
      </c>
      <c r="P45" s="26">
        <f>'Прил. 11 СОГАЗ 2020'!O33+'Прил. 11 СОГАЗ 2020'!O34</f>
        <v>4148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2914</v>
      </c>
      <c r="E46" s="27">
        <f t="shared" si="5"/>
        <v>1509</v>
      </c>
      <c r="F46" s="27">
        <f t="shared" si="6"/>
        <v>1405</v>
      </c>
      <c r="G46" s="26">
        <f>'Прил. 11 СОГАЗ 2020'!F35+'Прил. 11 СОГАЗ 2020'!F38</f>
        <v>3</v>
      </c>
      <c r="H46" s="26">
        <f>'Прил. 11 СОГАЗ 2020'!G35+'Прил. 11 СОГАЗ 2020'!G38</f>
        <v>1</v>
      </c>
      <c r="I46" s="26">
        <f>'Прил. 11 СОГАЗ 2020'!H35+'Прил. 11 СОГАЗ 2020'!H38</f>
        <v>15</v>
      </c>
      <c r="J46" s="26">
        <f>'Прил. 11 СОГАЗ 2020'!I35+'Прил. 11 СОГАЗ 2020'!I38</f>
        <v>9</v>
      </c>
      <c r="K46" s="26">
        <f>'Прил. 11 СОГАЗ 2020'!J35+'Прил. 11 СОГАЗ 2020'!J38</f>
        <v>133</v>
      </c>
      <c r="L46" s="26">
        <f>'Прил. 11 СОГАЗ 2020'!K35+'Прил. 11 СОГАЗ 2020'!K38</f>
        <v>126</v>
      </c>
      <c r="M46" s="26">
        <f>'Прил. 11 СОГАЗ 2020'!L35+'Прил. 11 СОГАЗ 2020'!L38</f>
        <v>1240</v>
      </c>
      <c r="N46" s="26">
        <f>'Прил. 11 СОГАЗ 2020'!M35+'Прил. 11 СОГАЗ 2020'!M38</f>
        <v>1095</v>
      </c>
      <c r="O46" s="26">
        <f>'Прил. 11 СОГАЗ 2020'!N35+'Прил. 11 СОГАЗ 2020'!N38</f>
        <v>118</v>
      </c>
      <c r="P46" s="26">
        <f>'Прил. 11 СОГАЗ 2020'!O35+'Прил. 11 СОГАЗ 2020'!O38</f>
        <v>174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19799</v>
      </c>
      <c r="E47" s="27">
        <f t="shared" si="5"/>
        <v>9513</v>
      </c>
      <c r="F47" s="27">
        <f t="shared" si="6"/>
        <v>10286</v>
      </c>
      <c r="G47" s="26">
        <f>'Прил. 11 СОГАЗ 2020'!F39+'Прил. 11 СОГАЗ 2020'!F41</f>
        <v>99</v>
      </c>
      <c r="H47" s="26">
        <f>'Прил. 11 СОГАЗ 2020'!G39+'Прил. 11 СОГАЗ 2020'!G41</f>
        <v>71</v>
      </c>
      <c r="I47" s="26">
        <f>'Прил. 11 СОГАЗ 2020'!H39+'Прил. 11 СОГАЗ 2020'!H41</f>
        <v>437</v>
      </c>
      <c r="J47" s="26">
        <f>'Прил. 11 СОГАЗ 2020'!I39+'Прил. 11 СОГАЗ 2020'!I41</f>
        <v>459</v>
      </c>
      <c r="K47" s="26">
        <f>'Прил. 11 СОГАЗ 2020'!J39+'Прил. 11 СОГАЗ 2020'!J41</f>
        <v>1272</v>
      </c>
      <c r="L47" s="26">
        <f>'Прил. 11 СОГАЗ 2020'!K39+'Прил. 11 СОГАЗ 2020'!K41</f>
        <v>1173</v>
      </c>
      <c r="M47" s="26">
        <f>'Прил. 11 СОГАЗ 2020'!L39+'Прил. 11 СОГАЗ 2020'!L41</f>
        <v>6955</v>
      </c>
      <c r="N47" s="26">
        <f>'Прил. 11 СОГАЗ 2020'!M39+'Прил. 11 СОГАЗ 2020'!M41</f>
        <v>6910</v>
      </c>
      <c r="O47" s="26">
        <f>'Прил. 11 СОГАЗ 2020'!N39+'Прил. 11 СОГАЗ 2020'!N41</f>
        <v>750</v>
      </c>
      <c r="P47" s="26">
        <f>'Прил. 11 СОГАЗ 2020'!O39+'Прил. 11 СОГАЗ 2020'!O41</f>
        <v>1673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342130</v>
      </c>
      <c r="E48" s="27">
        <f t="shared" si="5"/>
        <v>156226</v>
      </c>
      <c r="F48" s="27">
        <f t="shared" si="6"/>
        <v>185904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</f>
        <v>1468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</f>
        <v>1507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</f>
        <v>8304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</f>
        <v>8016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</f>
        <v>26603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</f>
        <v>24985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</f>
        <v>105332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</f>
        <v>117115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</f>
        <v>14519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</f>
        <v>34281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14182</v>
      </c>
      <c r="E49" s="27">
        <f t="shared" si="5"/>
        <v>6766</v>
      </c>
      <c r="F49" s="27">
        <f t="shared" si="6"/>
        <v>7416</v>
      </c>
      <c r="G49" s="26">
        <f>'Прил. 11 СОГАЗ 2020'!F36</f>
        <v>54</v>
      </c>
      <c r="H49" s="26">
        <f>'Прил. 11 СОГАЗ 2020'!G36</f>
        <v>60</v>
      </c>
      <c r="I49" s="26">
        <f>'Прил. 11 СОГАЗ 2020'!H36</f>
        <v>403</v>
      </c>
      <c r="J49" s="26">
        <f>'Прил. 11 СОГАЗ 2020'!I36</f>
        <v>322</v>
      </c>
      <c r="K49" s="26">
        <f>'Прил. 11 СОГАЗ 2020'!J36</f>
        <v>1074</v>
      </c>
      <c r="L49" s="26">
        <f>'Прил. 11 СОГАЗ 2020'!K36</f>
        <v>1047</v>
      </c>
      <c r="M49" s="26">
        <f>'Прил. 11 СОГАЗ 2020'!L36</f>
        <v>4617</v>
      </c>
      <c r="N49" s="26">
        <f>'Прил. 11 СОГАЗ 2020'!M36</f>
        <v>4650</v>
      </c>
      <c r="O49" s="26">
        <f>'Прил. 11 СОГАЗ 2020'!N36</f>
        <v>618</v>
      </c>
      <c r="P49" s="26">
        <f>'Прил. 11 СОГАЗ 2020'!O36</f>
        <v>1337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14409</v>
      </c>
      <c r="E50" s="27">
        <f t="shared" si="5"/>
        <v>6246</v>
      </c>
      <c r="F50" s="27">
        <f t="shared" si="6"/>
        <v>8163</v>
      </c>
      <c r="G50" s="26">
        <f>'Прил. 11 СОГАЗ 2020'!F29+'Прил. 11 СОГАЗ 2020'!F30+'Прил. 11 СОГАЗ 2020'!F31+'Прил. 11 СОГАЗ 2020'!F32+'Прил. 11 СОГАЗ 2020'!F24</f>
        <v>93</v>
      </c>
      <c r="H50" s="26">
        <f>'Прил. 11 СОГАЗ 2020'!G29+'Прил. 11 СОГАЗ 2020'!G30+'Прил. 11 СОГАЗ 2020'!G31+'Прил. 11 СОГАЗ 2020'!G32+'Прил. 11 СОГАЗ 2020'!G24</f>
        <v>103</v>
      </c>
      <c r="I50" s="26">
        <f>'Прил. 11 СОГАЗ 2020'!H29+'Прил. 11 СОГАЗ 2020'!H30+'Прил. 11 СОГАЗ 2020'!H31+'Прил. 11 СОГАЗ 2020'!H32+'Прил. 11 СОГАЗ 2020'!H24</f>
        <v>567</v>
      </c>
      <c r="J50" s="26">
        <f>'Прил. 11 СОГАЗ 2020'!I29+'Прил. 11 СОГАЗ 2020'!I30+'Прил. 11 СОГАЗ 2020'!I31+'Прил. 11 СОГАЗ 2020'!I32+'Прил. 11 СОГАЗ 2020'!I24</f>
        <v>532</v>
      </c>
      <c r="K50" s="26">
        <f>'Прил. 11 СОГАЗ 2020'!J29+'Прил. 11 СОГАЗ 2020'!J30+'Прил. 11 СОГАЗ 2020'!J31+'Прил. 11 СОГАЗ 2020'!J32+'Прил. 11 СОГАЗ 2020'!J24</f>
        <v>1346</v>
      </c>
      <c r="L50" s="26">
        <f>'Прил. 11 СОГАЗ 2020'!K29+'Прил. 11 СОГАЗ 2020'!K30+'Прил. 11 СОГАЗ 2020'!K31+'Прил. 11 СОГАЗ 2020'!K32+'Прил. 11 СОГАЗ 2020'!K24</f>
        <v>1305</v>
      </c>
      <c r="M50" s="26">
        <f>'Прил. 11 СОГАЗ 2020'!L29+'Прил. 11 СОГАЗ 2020'!L30+'Прил. 11 СОГАЗ 2020'!L31+'Прил. 11 СОГАЗ 2020'!L32+'Прил. 11 СОГАЗ 2020'!L24</f>
        <v>3980</v>
      </c>
      <c r="N50" s="26">
        <f>'Прил. 11 СОГАЗ 2020'!M29+'Прил. 11 СОГАЗ 2020'!M30+'Прил. 11 СОГАЗ 2020'!M31+'Прил. 11 СОГАЗ 2020'!M32+'Прил. 11 СОГАЗ 2020'!M24</f>
        <v>5717</v>
      </c>
      <c r="O50" s="26">
        <f>'Прил. 11 СОГАЗ 2020'!N29+'Прил. 11 СОГАЗ 2020'!N30+'Прил. 11 СОГАЗ 2020'!N31+'Прил. 11 СОГАЗ 2020'!N32+'Прил. 11 СОГАЗ 2020'!N24</f>
        <v>260</v>
      </c>
      <c r="P50" s="26">
        <f>'Прил. 11 СОГАЗ 2020'!O29+'Прил. 11 СОГАЗ 2020'!O30+'Прил. 11 СОГАЗ 2020'!O31+'Прил. 11 СОГАЗ 2020'!O32+'Прил. 11 СОГАЗ 2020'!O24</f>
        <v>506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35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283531</v>
      </c>
      <c r="E20" s="21">
        <f t="shared" ref="E20:E43" si="1">G20+I20+K20+M20+O20</f>
        <v>129675</v>
      </c>
      <c r="F20" s="21">
        <f t="shared" ref="F20:F43" si="2">H20+J20+L20+N20+P20</f>
        <v>153856</v>
      </c>
      <c r="G20" s="21">
        <f t="shared" ref="G20:P20" si="3">SUM(G21:G43)</f>
        <v>1309</v>
      </c>
      <c r="H20" s="21">
        <f t="shared" si="3"/>
        <v>1254</v>
      </c>
      <c r="I20" s="21">
        <f t="shared" si="3"/>
        <v>6398</v>
      </c>
      <c r="J20" s="21">
        <f t="shared" si="3"/>
        <v>5894</v>
      </c>
      <c r="K20" s="21">
        <f t="shared" si="3"/>
        <v>23619</v>
      </c>
      <c r="L20" s="21">
        <f t="shared" si="3"/>
        <v>22334</v>
      </c>
      <c r="M20" s="21">
        <f t="shared" si="3"/>
        <v>86872</v>
      </c>
      <c r="N20" s="21">
        <f t="shared" si="3"/>
        <v>96040</v>
      </c>
      <c r="O20" s="21">
        <f t="shared" si="3"/>
        <v>11477</v>
      </c>
      <c r="P20" s="21">
        <f t="shared" si="3"/>
        <v>28334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325</v>
      </c>
      <c r="E21" s="27">
        <f t="shared" si="1"/>
        <v>71</v>
      </c>
      <c r="F21" s="27">
        <f t="shared" si="2"/>
        <v>254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62</v>
      </c>
      <c r="N21" s="27">
        <v>239</v>
      </c>
      <c r="O21" s="27">
        <v>9</v>
      </c>
      <c r="P21" s="27">
        <v>15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35706</v>
      </c>
      <c r="E22" s="27">
        <f t="shared" si="1"/>
        <v>15882</v>
      </c>
      <c r="F22" s="27">
        <f t="shared" si="2"/>
        <v>19824</v>
      </c>
      <c r="G22" s="27">
        <v>142</v>
      </c>
      <c r="H22" s="27">
        <v>123</v>
      </c>
      <c r="I22" s="27">
        <v>710</v>
      </c>
      <c r="J22" s="27">
        <v>638</v>
      </c>
      <c r="K22" s="27">
        <v>3215</v>
      </c>
      <c r="L22" s="27">
        <v>3036</v>
      </c>
      <c r="M22" s="27">
        <v>10003</v>
      </c>
      <c r="N22" s="27">
        <v>10953</v>
      </c>
      <c r="O22" s="27">
        <v>1812</v>
      </c>
      <c r="P22" s="27">
        <v>5074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41863</v>
      </c>
      <c r="E23" s="27">
        <f t="shared" si="1"/>
        <v>18458</v>
      </c>
      <c r="F23" s="27">
        <f t="shared" si="2"/>
        <v>23405</v>
      </c>
      <c r="G23" s="27">
        <v>185</v>
      </c>
      <c r="H23" s="27">
        <v>184</v>
      </c>
      <c r="I23" s="27">
        <v>995</v>
      </c>
      <c r="J23" s="27">
        <v>969</v>
      </c>
      <c r="K23" s="27">
        <v>3662</v>
      </c>
      <c r="L23" s="27">
        <v>3386</v>
      </c>
      <c r="M23" s="27">
        <v>11423</v>
      </c>
      <c r="N23" s="27">
        <v>13492</v>
      </c>
      <c r="O23" s="27">
        <v>2193</v>
      </c>
      <c r="P23" s="27">
        <v>5374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6582</v>
      </c>
      <c r="E24" s="27">
        <f t="shared" si="1"/>
        <v>3171</v>
      </c>
      <c r="F24" s="27">
        <f t="shared" si="2"/>
        <v>3411</v>
      </c>
      <c r="G24" s="27">
        <v>46</v>
      </c>
      <c r="H24" s="27">
        <v>42</v>
      </c>
      <c r="I24" s="27">
        <v>182</v>
      </c>
      <c r="J24" s="27">
        <v>181</v>
      </c>
      <c r="K24" s="27">
        <v>608</v>
      </c>
      <c r="L24" s="27">
        <v>592</v>
      </c>
      <c r="M24" s="27">
        <v>2225</v>
      </c>
      <c r="N24" s="27">
        <v>2349</v>
      </c>
      <c r="O24" s="27">
        <v>110</v>
      </c>
      <c r="P24" s="27">
        <v>247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9071</v>
      </c>
      <c r="E25" s="27">
        <f t="shared" si="1"/>
        <v>4245</v>
      </c>
      <c r="F25" s="27">
        <f t="shared" si="2"/>
        <v>4826</v>
      </c>
      <c r="G25" s="27">
        <v>30</v>
      </c>
      <c r="H25" s="27">
        <v>33</v>
      </c>
      <c r="I25" s="27">
        <v>201</v>
      </c>
      <c r="J25" s="27">
        <v>181</v>
      </c>
      <c r="K25" s="27">
        <v>723</v>
      </c>
      <c r="L25" s="27">
        <v>689</v>
      </c>
      <c r="M25" s="27">
        <v>2834</v>
      </c>
      <c r="N25" s="27">
        <v>2833</v>
      </c>
      <c r="O25" s="27">
        <v>457</v>
      </c>
      <c r="P25" s="27">
        <v>1090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43744</v>
      </c>
      <c r="E26" s="27">
        <f t="shared" si="1"/>
        <v>19652</v>
      </c>
      <c r="F26" s="27">
        <f t="shared" si="2"/>
        <v>24092</v>
      </c>
      <c r="G26" s="27">
        <v>158</v>
      </c>
      <c r="H26" s="27">
        <v>144</v>
      </c>
      <c r="I26" s="27">
        <v>911</v>
      </c>
      <c r="J26" s="27">
        <v>790</v>
      </c>
      <c r="K26" s="27">
        <v>3726</v>
      </c>
      <c r="L26" s="27">
        <v>3465</v>
      </c>
      <c r="M26" s="27">
        <v>12851</v>
      </c>
      <c r="N26" s="27">
        <v>14503</v>
      </c>
      <c r="O26" s="27">
        <v>2006</v>
      </c>
      <c r="P26" s="27">
        <v>5190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15597</v>
      </c>
      <c r="E27" s="27">
        <f t="shared" si="1"/>
        <v>6770</v>
      </c>
      <c r="F27" s="27">
        <f t="shared" si="2"/>
        <v>8827</v>
      </c>
      <c r="G27" s="27">
        <v>69</v>
      </c>
      <c r="H27" s="27">
        <v>63</v>
      </c>
      <c r="I27" s="27">
        <v>336</v>
      </c>
      <c r="J27" s="27">
        <v>285</v>
      </c>
      <c r="K27" s="27">
        <v>1471</v>
      </c>
      <c r="L27" s="27">
        <v>1378</v>
      </c>
      <c r="M27" s="27">
        <v>4270</v>
      </c>
      <c r="N27" s="27">
        <v>5244</v>
      </c>
      <c r="O27" s="27">
        <v>624</v>
      </c>
      <c r="P27" s="27">
        <v>1857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334</v>
      </c>
      <c r="E28" s="27">
        <f t="shared" si="1"/>
        <v>239</v>
      </c>
      <c r="F28" s="27">
        <f t="shared" si="2"/>
        <v>95</v>
      </c>
      <c r="G28" s="27">
        <v>0</v>
      </c>
      <c r="H28" s="27">
        <v>3</v>
      </c>
      <c r="I28" s="27">
        <v>3</v>
      </c>
      <c r="J28" s="27">
        <v>0</v>
      </c>
      <c r="K28" s="27">
        <v>10</v>
      </c>
      <c r="L28" s="27">
        <v>16</v>
      </c>
      <c r="M28" s="27">
        <v>224</v>
      </c>
      <c r="N28" s="27">
        <v>71</v>
      </c>
      <c r="O28" s="27">
        <v>2</v>
      </c>
      <c r="P28" s="27">
        <v>5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22899</v>
      </c>
      <c r="E29" s="27">
        <f t="shared" si="1"/>
        <v>9952</v>
      </c>
      <c r="F29" s="27">
        <f t="shared" si="2"/>
        <v>12947</v>
      </c>
      <c r="G29" s="27">
        <v>155</v>
      </c>
      <c r="H29" s="27">
        <v>156</v>
      </c>
      <c r="I29" s="27">
        <v>641</v>
      </c>
      <c r="J29" s="27">
        <v>621</v>
      </c>
      <c r="K29" s="27">
        <v>2490</v>
      </c>
      <c r="L29" s="27">
        <v>2421</v>
      </c>
      <c r="M29" s="27">
        <v>6045</v>
      </c>
      <c r="N29" s="27">
        <v>8196</v>
      </c>
      <c r="O29" s="27">
        <v>621</v>
      </c>
      <c r="P29" s="27">
        <v>1553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24405</v>
      </c>
      <c r="E30" s="27">
        <f t="shared" si="1"/>
        <v>11302</v>
      </c>
      <c r="F30" s="27">
        <f t="shared" si="2"/>
        <v>13103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10322</v>
      </c>
      <c r="N30" s="27">
        <v>11025</v>
      </c>
      <c r="O30" s="27">
        <v>980</v>
      </c>
      <c r="P30" s="27">
        <v>2078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22935</v>
      </c>
      <c r="E31" s="27">
        <f t="shared" si="1"/>
        <v>10151</v>
      </c>
      <c r="F31" s="27">
        <f t="shared" si="2"/>
        <v>12784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9006</v>
      </c>
      <c r="N31" s="27">
        <v>9817</v>
      </c>
      <c r="O31" s="27">
        <v>1145</v>
      </c>
      <c r="P31" s="27">
        <v>2967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4357</v>
      </c>
      <c r="E32" s="27">
        <f t="shared" si="1"/>
        <v>2199</v>
      </c>
      <c r="F32" s="27">
        <f t="shared" si="2"/>
        <v>2158</v>
      </c>
      <c r="G32" s="27">
        <v>136</v>
      </c>
      <c r="H32" s="27">
        <v>128</v>
      </c>
      <c r="I32" s="27">
        <v>584</v>
      </c>
      <c r="J32" s="27">
        <v>538</v>
      </c>
      <c r="K32" s="27">
        <v>1479</v>
      </c>
      <c r="L32" s="27">
        <v>1492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3401</v>
      </c>
      <c r="E33" s="27">
        <f t="shared" si="1"/>
        <v>1688</v>
      </c>
      <c r="F33" s="27">
        <f t="shared" si="2"/>
        <v>1713</v>
      </c>
      <c r="G33" s="27">
        <v>96</v>
      </c>
      <c r="H33" s="27">
        <v>102</v>
      </c>
      <c r="I33" s="27">
        <v>404</v>
      </c>
      <c r="J33" s="27">
        <v>372</v>
      </c>
      <c r="K33" s="27">
        <v>1188</v>
      </c>
      <c r="L33" s="27">
        <v>1239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2983</v>
      </c>
      <c r="E34" s="27">
        <f t="shared" si="1"/>
        <v>1547</v>
      </c>
      <c r="F34" s="27">
        <f t="shared" si="2"/>
        <v>1436</v>
      </c>
      <c r="G34" s="27">
        <v>80</v>
      </c>
      <c r="H34" s="27">
        <v>85</v>
      </c>
      <c r="I34" s="27">
        <v>353</v>
      </c>
      <c r="J34" s="27">
        <v>324</v>
      </c>
      <c r="K34" s="27">
        <v>1114</v>
      </c>
      <c r="L34" s="27">
        <v>1027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2907</v>
      </c>
      <c r="E35" s="27">
        <f t="shared" si="1"/>
        <v>1466</v>
      </c>
      <c r="F35" s="27">
        <f t="shared" si="2"/>
        <v>1441</v>
      </c>
      <c r="G35" s="27">
        <v>2</v>
      </c>
      <c r="H35" s="27">
        <v>4</v>
      </c>
      <c r="I35" s="27">
        <v>18</v>
      </c>
      <c r="J35" s="27">
        <v>18</v>
      </c>
      <c r="K35" s="27">
        <v>76</v>
      </c>
      <c r="L35" s="27">
        <v>73</v>
      </c>
      <c r="M35" s="27">
        <v>1192</v>
      </c>
      <c r="N35" s="27">
        <v>1154</v>
      </c>
      <c r="O35" s="27">
        <v>178</v>
      </c>
      <c r="P35" s="27">
        <v>192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2918</v>
      </c>
      <c r="E36" s="27">
        <f t="shared" si="1"/>
        <v>1244</v>
      </c>
      <c r="F36" s="27">
        <f t="shared" si="2"/>
        <v>1674</v>
      </c>
      <c r="G36" s="27">
        <v>2</v>
      </c>
      <c r="H36" s="27">
        <v>0</v>
      </c>
      <c r="I36" s="27">
        <v>22</v>
      </c>
      <c r="J36" s="27">
        <v>21</v>
      </c>
      <c r="K36" s="27">
        <v>316</v>
      </c>
      <c r="L36" s="27">
        <v>240</v>
      </c>
      <c r="M36" s="27">
        <v>761</v>
      </c>
      <c r="N36" s="27">
        <v>1040</v>
      </c>
      <c r="O36" s="27">
        <v>143</v>
      </c>
      <c r="P36" s="27">
        <v>373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29440</v>
      </c>
      <c r="E37" s="27">
        <f t="shared" si="1"/>
        <v>13238</v>
      </c>
      <c r="F37" s="27">
        <f t="shared" si="2"/>
        <v>16202</v>
      </c>
      <c r="G37" s="27">
        <v>201</v>
      </c>
      <c r="H37" s="27">
        <v>181</v>
      </c>
      <c r="I37" s="27">
        <v>1002</v>
      </c>
      <c r="J37" s="27">
        <v>918</v>
      </c>
      <c r="K37" s="27">
        <v>3479</v>
      </c>
      <c r="L37" s="27">
        <v>3214</v>
      </c>
      <c r="M37" s="27">
        <v>7972</v>
      </c>
      <c r="N37" s="27">
        <v>10689</v>
      </c>
      <c r="O37" s="27">
        <v>584</v>
      </c>
      <c r="P37" s="27">
        <v>1200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1985</v>
      </c>
      <c r="E38" s="27">
        <f t="shared" si="1"/>
        <v>650</v>
      </c>
      <c r="F38" s="27">
        <f t="shared" si="2"/>
        <v>1335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508</v>
      </c>
      <c r="N38" s="27">
        <v>947</v>
      </c>
      <c r="O38" s="27">
        <v>142</v>
      </c>
      <c r="P38" s="27">
        <v>388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970</v>
      </c>
      <c r="E39" s="27">
        <f t="shared" si="1"/>
        <v>524</v>
      </c>
      <c r="F39" s="27">
        <f t="shared" si="2"/>
        <v>446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478</v>
      </c>
      <c r="N39" s="27">
        <v>416</v>
      </c>
      <c r="O39" s="27">
        <v>46</v>
      </c>
      <c r="P39" s="27">
        <v>30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886</v>
      </c>
      <c r="E40" s="27">
        <f t="shared" si="1"/>
        <v>440</v>
      </c>
      <c r="F40" s="27">
        <f t="shared" si="2"/>
        <v>446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411</v>
      </c>
      <c r="N40" s="27">
        <v>351</v>
      </c>
      <c r="O40" s="27">
        <v>29</v>
      </c>
      <c r="P40" s="27">
        <v>95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5805</v>
      </c>
      <c r="E41" s="27">
        <f t="shared" si="1"/>
        <v>3334</v>
      </c>
      <c r="F41" s="27">
        <f t="shared" si="2"/>
        <v>2471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2991</v>
      </c>
      <c r="N41" s="27">
        <v>1937</v>
      </c>
      <c r="O41" s="27">
        <v>343</v>
      </c>
      <c r="P41" s="27">
        <v>534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489</v>
      </c>
      <c r="E42" s="27">
        <f t="shared" si="1"/>
        <v>246</v>
      </c>
      <c r="F42" s="27">
        <f t="shared" si="2"/>
        <v>243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226</v>
      </c>
      <c r="N42" s="27">
        <v>211</v>
      </c>
      <c r="O42" s="27">
        <v>20</v>
      </c>
      <c r="P42" s="27">
        <v>32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3929</v>
      </c>
      <c r="E43" s="27">
        <f t="shared" si="1"/>
        <v>3206</v>
      </c>
      <c r="F43" s="27">
        <f t="shared" si="2"/>
        <v>723</v>
      </c>
      <c r="G43" s="27">
        <v>7</v>
      </c>
      <c r="H43" s="27">
        <v>6</v>
      </c>
      <c r="I43" s="27">
        <v>36</v>
      </c>
      <c r="J43" s="27">
        <v>38</v>
      </c>
      <c r="K43" s="27">
        <v>62</v>
      </c>
      <c r="L43" s="27">
        <v>66</v>
      </c>
      <c r="M43" s="27">
        <v>3068</v>
      </c>
      <c r="N43" s="27">
        <v>573</v>
      </c>
      <c r="O43" s="27">
        <v>33</v>
      </c>
      <c r="P43" s="27">
        <v>40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283531</v>
      </c>
      <c r="E44" s="21">
        <f t="shared" ref="E44:E51" si="5">G44+I44+K44+M44+O44</f>
        <v>129675</v>
      </c>
      <c r="F44" s="21">
        <f t="shared" ref="F44:F51" si="6">H44+J44+L44+N44+P44</f>
        <v>153856</v>
      </c>
      <c r="G44" s="21">
        <f>SUM(G45:G51)</f>
        <v>1309</v>
      </c>
      <c r="H44" s="21">
        <f t="shared" ref="H44:P44" si="7">SUM(H45:H51)</f>
        <v>1254</v>
      </c>
      <c r="I44" s="21">
        <f t="shared" si="7"/>
        <v>6398</v>
      </c>
      <c r="J44" s="21">
        <f t="shared" si="7"/>
        <v>5894</v>
      </c>
      <c r="K44" s="21">
        <f t="shared" si="7"/>
        <v>23619</v>
      </c>
      <c r="L44" s="21">
        <f t="shared" si="7"/>
        <v>22334</v>
      </c>
      <c r="M44" s="21">
        <f t="shared" si="7"/>
        <v>86872</v>
      </c>
      <c r="N44" s="21">
        <f t="shared" si="7"/>
        <v>96040</v>
      </c>
      <c r="O44" s="21">
        <f t="shared" si="7"/>
        <v>11477</v>
      </c>
      <c r="P44" s="21">
        <f t="shared" si="7"/>
        <v>28334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38001</v>
      </c>
      <c r="E45" s="27">
        <f t="shared" si="5"/>
        <v>16703</v>
      </c>
      <c r="F45" s="27">
        <f t="shared" si="6"/>
        <v>21298</v>
      </c>
      <c r="G45" s="26">
        <f>'Прил. 11АЛЬФА 2020'!F33+'Прил. 11АЛЬФА 2020'!F34</f>
        <v>141</v>
      </c>
      <c r="H45" s="26">
        <f>'Прил. 11АЛЬФА 2020'!G33+'Прил. 11АЛЬФА 2020'!G34</f>
        <v>124</v>
      </c>
      <c r="I45" s="26">
        <f>'Прил. 11АЛЬФА 2020'!H33+'Прил. 11АЛЬФА 2020'!H34</f>
        <v>711</v>
      </c>
      <c r="J45" s="26">
        <f>'Прил. 11АЛЬФА 2020'!I33+'Прил. 11АЛЬФА 2020'!I34</f>
        <v>637</v>
      </c>
      <c r="K45" s="26">
        <f>'Прил. 11АЛЬФА 2020'!J33+'Прил. 11АЛЬФА 2020'!J34</f>
        <v>3248</v>
      </c>
      <c r="L45" s="26">
        <f>'Прил. 11АЛЬФА 2020'!K33+'Прил. 11АЛЬФА 2020'!K34</f>
        <v>3078</v>
      </c>
      <c r="M45" s="26">
        <f>'Прил. 11АЛЬФА 2020'!L33+'Прил. 11АЛЬФА 2020'!L34</f>
        <v>10650</v>
      </c>
      <c r="N45" s="26">
        <f>'Прил. 11АЛЬФА 2020'!M33+'Прил. 11АЛЬФА 2020'!M34</f>
        <v>11989</v>
      </c>
      <c r="O45" s="26">
        <f>'Прил. 11АЛЬФА 2020'!N33+'Прил. 11АЛЬФА 2020'!N34</f>
        <v>1953</v>
      </c>
      <c r="P45" s="26">
        <f>'Прил. 11АЛЬФА 2020'!O33+'Прил. 11АЛЬФА 2020'!O34</f>
        <v>5470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48701</v>
      </c>
      <c r="E46" s="27">
        <f t="shared" si="5"/>
        <v>22356</v>
      </c>
      <c r="F46" s="27">
        <f t="shared" si="6"/>
        <v>26345</v>
      </c>
      <c r="G46" s="26">
        <f>'Прил. 11АЛЬФА 2020'!F35+'Прил. 11АЛЬФА 2020'!F38</f>
        <v>187</v>
      </c>
      <c r="H46" s="26">
        <f>'Прил. 11АЛЬФА 2020'!G35+'Прил. 11АЛЬФА 2020'!G38</f>
        <v>186</v>
      </c>
      <c r="I46" s="26">
        <f>'Прил. 11АЛЬФА 2020'!H35+'Прил. 11АЛЬФА 2020'!H38</f>
        <v>1019</v>
      </c>
      <c r="J46" s="26">
        <f>'Прил. 11АЛЬФА 2020'!I35+'Прил. 11АЛЬФА 2020'!I38</f>
        <v>985</v>
      </c>
      <c r="K46" s="26">
        <f>'Прил. 11АЛЬФА 2020'!J35+'Прил. 11АЛЬФА 2020'!J38</f>
        <v>3720</v>
      </c>
      <c r="L46" s="26">
        <f>'Прил. 11АЛЬФА 2020'!K35+'Прил. 11АЛЬФА 2020'!K38</f>
        <v>3472</v>
      </c>
      <c r="M46" s="26">
        <f>'Прил. 11АЛЬФА 2020'!L35+'Прил. 11АЛЬФА 2020'!L38</f>
        <v>14882</v>
      </c>
      <c r="N46" s="26">
        <f>'Прил. 11АЛЬФА 2020'!M35+'Прил. 11АЛЬФА 2020'!M38</f>
        <v>15769</v>
      </c>
      <c r="O46" s="26">
        <f>'Прил. 11АЛЬФА 2020'!N35+'Прил. 11АЛЬФА 2020'!N38</f>
        <v>2548</v>
      </c>
      <c r="P46" s="26">
        <f>'Прил. 11АЛЬФА 2020'!O35+'Прил. 11АЛЬФА 2020'!O38</f>
        <v>5933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44378</v>
      </c>
      <c r="E47" s="27">
        <f t="shared" si="5"/>
        <v>19913</v>
      </c>
      <c r="F47" s="27">
        <f t="shared" si="6"/>
        <v>24465</v>
      </c>
      <c r="G47" s="26">
        <f>'Прил. 11АЛЬФА 2020'!F39+'Прил. 11АЛЬФА 2020'!F41</f>
        <v>158</v>
      </c>
      <c r="H47" s="26">
        <f>'Прил. 11АЛЬФА 2020'!G39+'Прил. 11АЛЬФА 2020'!G41</f>
        <v>146</v>
      </c>
      <c r="I47" s="26">
        <f>'Прил. 11АЛЬФА 2020'!H39+'Прил. 11АЛЬФА 2020'!H41</f>
        <v>918</v>
      </c>
      <c r="J47" s="26">
        <f>'Прил. 11АЛЬФА 2020'!I39+'Прил. 11АЛЬФА 2020'!I41</f>
        <v>801</v>
      </c>
      <c r="K47" s="26">
        <f>'Прил. 11АЛЬФА 2020'!J39+'Прил. 11АЛЬФА 2020'!J41</f>
        <v>3751</v>
      </c>
      <c r="L47" s="26">
        <f>'Прил. 11АЛЬФА 2020'!K39+'Прил. 11АЛЬФА 2020'!K41</f>
        <v>3494</v>
      </c>
      <c r="M47" s="26">
        <f>'Прил. 11АЛЬФА 2020'!L39+'Прил. 11АЛЬФА 2020'!L41</f>
        <v>13073</v>
      </c>
      <c r="N47" s="26">
        <f>'Прил. 11АЛЬФА 2020'!M39+'Прил. 11АЛЬФА 2020'!M41</f>
        <v>14805</v>
      </c>
      <c r="O47" s="26">
        <f>'Прил. 11АЛЬФА 2020'!N39+'Прил. 11АЛЬФА 2020'!N41</f>
        <v>2013</v>
      </c>
      <c r="P47" s="26">
        <f>'Прил. 11АЛЬФА 2020'!O39+'Прил. 11АЛЬФА 2020'!O41</f>
        <v>5219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119061</v>
      </c>
      <c r="E48" s="27">
        <f t="shared" si="5"/>
        <v>55809</v>
      </c>
      <c r="F48" s="27">
        <f t="shared" si="6"/>
        <v>63252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</f>
        <v>615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</f>
        <v>613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</f>
        <v>2674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</f>
        <v>2493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</f>
        <v>9018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</f>
        <v>8708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</f>
        <v>39276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</f>
        <v>41325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</f>
        <v>4226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</f>
        <v>10113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2874</v>
      </c>
      <c r="E49" s="27">
        <f t="shared" si="5"/>
        <v>1240</v>
      </c>
      <c r="F49" s="27">
        <f t="shared" si="6"/>
        <v>1634</v>
      </c>
      <c r="G49" s="26">
        <f>'Прил. 11АЛЬФА 2020'!F36</f>
        <v>2</v>
      </c>
      <c r="H49" s="26">
        <f>'Прил. 11АЛЬФА 2020'!G36</f>
        <v>0</v>
      </c>
      <c r="I49" s="26">
        <f>'Прил. 11АЛЬФА 2020'!H36</f>
        <v>21</v>
      </c>
      <c r="J49" s="26">
        <f>'Прил. 11АЛЬФА 2020'!I36</f>
        <v>23</v>
      </c>
      <c r="K49" s="26">
        <f>'Прил. 11АЛЬФА 2020'!J36</f>
        <v>317</v>
      </c>
      <c r="L49" s="26">
        <f>'Прил. 11АЛЬФА 2020'!K36</f>
        <v>244</v>
      </c>
      <c r="M49" s="26">
        <f>'Прил. 11АЛЬФА 2020'!L36</f>
        <v>759</v>
      </c>
      <c r="N49" s="26">
        <f>'Прил. 11АЛЬФА 2020'!M36</f>
        <v>1000</v>
      </c>
      <c r="O49" s="26">
        <f>'Прил. 11АЛЬФА 2020'!N36</f>
        <v>141</v>
      </c>
      <c r="P49" s="26">
        <f>'Прил. 11АЛЬФА 2020'!O36</f>
        <v>367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30516</v>
      </c>
      <c r="E50" s="27">
        <f t="shared" si="5"/>
        <v>13654</v>
      </c>
      <c r="F50" s="27">
        <f t="shared" si="6"/>
        <v>16862</v>
      </c>
      <c r="G50" s="26">
        <f>'Прил. 11АЛЬФА 2020'!F29+'Прил. 11АЛЬФА 2020'!F30+'Прил. 11АЛЬФА 2020'!F31+'Прил. 11АЛЬФА 2020'!F32+'Прил. 11АЛЬФА 2020'!F24</f>
        <v>206</v>
      </c>
      <c r="H50" s="26">
        <f>'Прил. 11АЛЬФА 2020'!G29+'Прил. 11АЛЬФА 2020'!G30+'Прил. 11АЛЬФА 2020'!G31+'Прил. 11АЛЬФА 2020'!G32+'Прил. 11АЛЬФА 2020'!G24</f>
        <v>185</v>
      </c>
      <c r="I50" s="26">
        <f>'Прил. 11АЛЬФА 2020'!H29+'Прил. 11АЛЬФА 2020'!H30+'Прил. 11АЛЬФА 2020'!H31+'Прил. 11АЛЬФА 2020'!H32+'Прил. 11АЛЬФА 2020'!H24</f>
        <v>1055</v>
      </c>
      <c r="J50" s="26">
        <f>'Прил. 11АЛЬФА 2020'!I29+'Прил. 11АЛЬФА 2020'!I30+'Прил. 11АЛЬФА 2020'!I31+'Прил. 11АЛЬФА 2020'!I32+'Прил. 11АЛЬФА 2020'!I24</f>
        <v>955</v>
      </c>
      <c r="K50" s="26">
        <f>'Прил. 11АЛЬФА 2020'!J29+'Прил. 11АЛЬФА 2020'!J30+'Прил. 11АЛЬФА 2020'!J31+'Прил. 11АЛЬФА 2020'!J32+'Прил. 11АЛЬФА 2020'!J24</f>
        <v>3565</v>
      </c>
      <c r="L50" s="26">
        <f>'Прил. 11АЛЬФА 2020'!K29+'Прил. 11АЛЬФА 2020'!K30+'Прил. 11АЛЬФА 2020'!K31+'Прил. 11АЛЬФА 2020'!K32+'Прил. 11АЛЬФА 2020'!K24</f>
        <v>3338</v>
      </c>
      <c r="M50" s="26">
        <f>'Прил. 11АЛЬФА 2020'!L29+'Прил. 11АЛЬФА 2020'!L30+'Прил. 11АЛЬФА 2020'!L31+'Прил. 11АЛЬФА 2020'!L32+'Прил. 11АЛЬФА 2020'!L24</f>
        <v>8232</v>
      </c>
      <c r="N50" s="26">
        <f>'Прил. 11АЛЬФА 2020'!M29+'Прил. 11АЛЬФА 2020'!M30+'Прил. 11АЛЬФА 2020'!M31+'Прил. 11АЛЬФА 2020'!M32+'Прил. 11АЛЬФА 2020'!M24</f>
        <v>11152</v>
      </c>
      <c r="O50" s="26">
        <f>'Прил. 11АЛЬФА 2020'!N29+'Прил. 11АЛЬФА 2020'!N30+'Прил. 11АЛЬФА 2020'!N31+'Прил. 11АЛЬФА 2020'!N32+'Прил. 11АЛЬФА 2020'!N24</f>
        <v>596</v>
      </c>
      <c r="P50" s="26">
        <f>'Прил. 11АЛЬФА 2020'!O29+'Прил. 11АЛЬФА 2020'!O30+'Прил. 11АЛЬФА 2020'!O31+'Прил. 11АЛЬФА 2020'!O32+'Прил. 11АЛЬФА 2020'!O24</f>
        <v>1232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  <mergeCell ref="A8:P8"/>
    <mergeCell ref="A9:P9"/>
    <mergeCell ref="D12:N12"/>
    <mergeCell ref="D13:N13"/>
    <mergeCell ref="G10:J10"/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M6" sqref="M6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295073</v>
      </c>
      <c r="D20" s="53">
        <f>'Прил. 11 СОГАЗ 2020'!D20+'Прил. 11АЛЬФА 2020'!D20</f>
        <v>136065</v>
      </c>
      <c r="E20" s="53">
        <f>'Прил. 11 СОГАЗ 2020'!E20+'Прил. 11АЛЬФА 2020'!E20</f>
        <v>159008</v>
      </c>
      <c r="F20" s="53">
        <f>'Прил. 11 СОГАЗ 2020'!F20+'Прил. 11АЛЬФА 2020'!F20</f>
        <v>1219</v>
      </c>
      <c r="G20" s="53">
        <f>'Прил. 11 СОГАЗ 2020'!G20+'Прил. 11АЛЬФА 2020'!G20</f>
        <v>1243</v>
      </c>
      <c r="H20" s="53">
        <f>'Прил. 11 СОГАЗ 2020'!H20+'Прил. 11АЛЬФА 2020'!H20</f>
        <v>6571</v>
      </c>
      <c r="I20" s="53">
        <f>'Прил. 11 СОГАЗ 2020'!I20+'Прил. 11АЛЬФА 2020'!I20</f>
        <v>6256</v>
      </c>
      <c r="J20" s="53">
        <f>'Прил. 11 СОГАЗ 2020'!J20+'Прил. 11АЛЬФА 2020'!J20</f>
        <v>21114</v>
      </c>
      <c r="K20" s="53">
        <f>'Прил. 11 СОГАЗ 2020'!K20+'Прил. 11АЛЬФА 2020'!K20</f>
        <v>19662</v>
      </c>
      <c r="L20" s="53">
        <f>'Прил. 11 СОГАЗ 2020'!L20+'Прил. 11АЛЬФА 2020'!L20</f>
        <v>93897</v>
      </c>
      <c r="M20" s="53">
        <f>'Прил. 11 СОГАЗ 2020'!M20+'Прил. 11АЛЬФА 2020'!M20</f>
        <v>100766</v>
      </c>
      <c r="N20" s="53">
        <f>'Прил. 11 СОГАЗ 2020'!N20+'Прил. 11АЛЬФА 2020'!N20</f>
        <v>13264</v>
      </c>
      <c r="O20" s="53">
        <f>'Прил. 11 СОГАЗ 2020'!O20+'Прил. 11АЛЬФА 2020'!O20</f>
        <v>31081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8329</v>
      </c>
      <c r="D21" s="53">
        <f>'Прил. 11 СОГАЗ 2020'!D21+'Прил. 11АЛЬФА 2020'!D21</f>
        <v>3960</v>
      </c>
      <c r="E21" s="53">
        <f>'Прил. 11 СОГАЗ 2020'!E21+'Прил. 11АЛЬФА 2020'!E21</f>
        <v>4369</v>
      </c>
      <c r="F21" s="53">
        <f>'Прил. 11 СОГАЗ 2020'!F21+'Прил. 11АЛЬФА 2020'!F21</f>
        <v>30</v>
      </c>
      <c r="G21" s="53">
        <f>'Прил. 11 СОГАЗ 2020'!G21+'Прил. 11АЛЬФА 2020'!G21</f>
        <v>29</v>
      </c>
      <c r="H21" s="53">
        <f>'Прил. 11 СОГАЗ 2020'!H21+'Прил. 11АЛЬФА 2020'!H21</f>
        <v>225</v>
      </c>
      <c r="I21" s="53">
        <f>'Прил. 11 СОГАЗ 2020'!I21+'Прил. 11АЛЬФА 2020'!I21</f>
        <v>185</v>
      </c>
      <c r="J21" s="53">
        <f>'Прил. 11 СОГАЗ 2020'!J21+'Прил. 11АЛЬФА 2020'!J21</f>
        <v>677</v>
      </c>
      <c r="K21" s="53">
        <f>'Прил. 11 СОГАЗ 2020'!K21+'Прил. 11АЛЬФА 2020'!K21</f>
        <v>583</v>
      </c>
      <c r="L21" s="53">
        <f>'Прил. 11 СОГАЗ 2020'!L21+'Прил. 11АЛЬФА 2020'!L21</f>
        <v>2741</v>
      </c>
      <c r="M21" s="53">
        <f>'Прил. 11 СОГАЗ 2020'!M21+'Прил. 11АЛЬФА 2020'!M21</f>
        <v>2933</v>
      </c>
      <c r="N21" s="53">
        <f>'Прил. 11 СОГАЗ 2020'!N21+'Прил. 11АЛЬФА 2020'!N21</f>
        <v>287</v>
      </c>
      <c r="O21" s="53">
        <f>'Прил. 11 СОГАЗ 2020'!O21+'Прил. 11АЛЬФА 2020'!O21</f>
        <v>639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49555</v>
      </c>
      <c r="D22" s="53">
        <f>'Прил. 11 СОГАЗ 2020'!D22+'Прил. 11АЛЬФА 2020'!D22</f>
        <v>21293</v>
      </c>
      <c r="E22" s="53">
        <f>'Прил. 11 СОГАЗ 2020'!E22+'Прил. 11АЛЬФА 2020'!E22</f>
        <v>28262</v>
      </c>
      <c r="F22" s="53">
        <f>'Прил. 11 СОГАЗ 2020'!F22+'Прил. 11АЛЬФА 2020'!F22</f>
        <v>327</v>
      </c>
      <c r="G22" s="53">
        <f>'Прил. 11 СОГАЗ 2020'!G22+'Прил. 11АЛЬФА 2020'!G22</f>
        <v>329</v>
      </c>
      <c r="H22" s="53">
        <f>'Прил. 11 СОГАЗ 2020'!H22+'Прил. 11АЛЬФА 2020'!H22</f>
        <v>1639</v>
      </c>
      <c r="I22" s="53">
        <f>'Прил. 11 СОГАЗ 2020'!I22+'Прил. 11АЛЬФА 2020'!I22</f>
        <v>1633</v>
      </c>
      <c r="J22" s="53">
        <f>'Прил. 11 СОГАЗ 2020'!J22+'Прил. 11АЛЬФА 2020'!J22</f>
        <v>4909</v>
      </c>
      <c r="K22" s="53">
        <f>'Прил. 11 СОГАЗ 2020'!K22+'Прил. 11АЛЬФА 2020'!K22</f>
        <v>4804</v>
      </c>
      <c r="L22" s="53">
        <f>'Прил. 11 СОГАЗ 2020'!L22+'Прил. 11АЛЬФА 2020'!L22</f>
        <v>13126</v>
      </c>
      <c r="M22" s="53">
        <f>'Прил. 11 СОГАЗ 2020'!M22+'Прил. 11АЛЬФА 2020'!M22</f>
        <v>18627</v>
      </c>
      <c r="N22" s="53">
        <f>'Прил. 11 СОГАЗ 2020'!N22+'Прил. 11АЛЬФА 2020'!N22</f>
        <v>1292</v>
      </c>
      <c r="O22" s="53">
        <f>'Прил. 11 СОГАЗ 2020'!O22+'Прил. 11АЛЬФА 2020'!O22</f>
        <v>2869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1353</v>
      </c>
      <c r="D24" s="53">
        <f>'Прил. 11 СОГАЗ 2020'!D24+'Прил. 11АЛЬФА 2020'!D24</f>
        <v>681</v>
      </c>
      <c r="E24" s="53">
        <f>'Прил. 11 СОГАЗ 2020'!E24+'Прил. 11АЛЬФА 2020'!E24</f>
        <v>672</v>
      </c>
      <c r="F24" s="53">
        <f>'Прил. 11 СОГАЗ 2020'!F24+'Прил. 11АЛЬФА 2020'!F24</f>
        <v>6</v>
      </c>
      <c r="G24" s="53">
        <f>'Прил. 11 СОГАЗ 2020'!G24+'Прил. 11АЛЬФА 2020'!G24</f>
        <v>2</v>
      </c>
      <c r="H24" s="53">
        <f>'Прил. 11 СОГАЗ 2020'!H24+'Прил. 11АЛЬФА 2020'!H24</f>
        <v>17</v>
      </c>
      <c r="I24" s="53">
        <f>'Прил. 11 СОГАЗ 2020'!I24+'Прил. 11АЛЬФА 2020'!I24</f>
        <v>20</v>
      </c>
      <c r="J24" s="53">
        <f>'Прил. 11 СОГАЗ 2020'!J24+'Прил. 11АЛЬФА 2020'!J24</f>
        <v>107</v>
      </c>
      <c r="K24" s="53">
        <f>'Прил. 11 СОГАЗ 2020'!K24+'Прил. 11АЛЬФА 2020'!K24</f>
        <v>120</v>
      </c>
      <c r="L24" s="53">
        <f>'Прил. 11 СОГАЗ 2020'!L24+'Прил. 11АЛЬФА 2020'!L24</f>
        <v>516</v>
      </c>
      <c r="M24" s="53">
        <f>'Прил. 11 СОГАЗ 2020'!M24+'Прил. 11АЛЬФА 2020'!M24</f>
        <v>482</v>
      </c>
      <c r="N24" s="53">
        <f>'Прил. 11 СОГАЗ 2020'!N24+'Прил. 11АЛЬФА 2020'!N24</f>
        <v>35</v>
      </c>
      <c r="O24" s="53">
        <f>'Прил. 11 СОГАЗ 2020'!O24+'Прил. 11АЛЬФА 2020'!O24</f>
        <v>48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40983</v>
      </c>
      <c r="D25" s="53">
        <f>'Прил. 11 СОГАЗ 2020'!D25+'Прил. 11АЛЬФА 2020'!D25</f>
        <v>19893</v>
      </c>
      <c r="E25" s="53">
        <f>'Прил. 11 СОГАЗ 2020'!E25+'Прил. 11АЛЬФА 2020'!E25</f>
        <v>21090</v>
      </c>
      <c r="F25" s="53">
        <f>'Прил. 11 СОГАЗ 2020'!F25+'Прил. 11АЛЬФА 2020'!F25</f>
        <v>157</v>
      </c>
      <c r="G25" s="53">
        <f>'Прил. 11 СОГАЗ 2020'!G25+'Прил. 11АЛЬФА 2020'!G25</f>
        <v>145</v>
      </c>
      <c r="H25" s="53">
        <f>'Прил. 11 СОГАЗ 2020'!H25+'Прил. 11АЛЬФА 2020'!H25</f>
        <v>810</v>
      </c>
      <c r="I25" s="53">
        <f>'Прил. 11 СОГАЗ 2020'!I25+'Прил. 11АЛЬФА 2020'!I25</f>
        <v>761</v>
      </c>
      <c r="J25" s="53">
        <f>'Прил. 11 СОГАЗ 2020'!J25+'Прил. 11АЛЬФА 2020'!J25</f>
        <v>2935</v>
      </c>
      <c r="K25" s="53">
        <f>'Прил. 11 СОГАЗ 2020'!K25+'Прил. 11АЛЬФА 2020'!K25</f>
        <v>2832</v>
      </c>
      <c r="L25" s="53">
        <f>'Прил. 11 СОГАЗ 2020'!L25+'Прил. 11АЛЬФА 2020'!L25</f>
        <v>14267</v>
      </c>
      <c r="M25" s="53">
        <f>'Прил. 11 СОГАЗ 2020'!M25+'Прил. 11АЛЬФА 2020'!M25</f>
        <v>13312</v>
      </c>
      <c r="N25" s="53">
        <f>'Прил. 11 СОГАЗ 2020'!N25+'Прил. 11АЛЬФА 2020'!N25</f>
        <v>1724</v>
      </c>
      <c r="O25" s="53">
        <f>'Прил. 11 СОГАЗ 2020'!O25+'Прил. 11АЛЬФА 2020'!O25</f>
        <v>4040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593</v>
      </c>
      <c r="D26" s="53">
        <f>'Прил. 11 СОГАЗ 2020'!D26+'Прил. 11АЛЬФА 2020'!D26</f>
        <v>294</v>
      </c>
      <c r="E26" s="53">
        <f>'Прил. 11 СОГАЗ 2020'!E26+'Прил. 11АЛЬФА 2020'!E26</f>
        <v>299</v>
      </c>
      <c r="F26" s="53">
        <f>'Прил. 11 СОГАЗ 2020'!F26+'Прил. 11АЛЬФА 2020'!F26</f>
        <v>0</v>
      </c>
      <c r="G26" s="53">
        <f>'Прил. 11 СОГАЗ 2020'!G26+'Прил. 11АЛЬФА 2020'!G26</f>
        <v>0</v>
      </c>
      <c r="H26" s="53">
        <f>'Прил. 11 СОГАЗ 2020'!H26+'Прил. 11АЛЬФА 2020'!H26</f>
        <v>10</v>
      </c>
      <c r="I26" s="53">
        <f>'Прил. 11 СОГАЗ 2020'!I26+'Прил. 11АЛЬФА 2020'!I26</f>
        <v>7</v>
      </c>
      <c r="J26" s="53">
        <f>'Прил. 11 СОГАЗ 2020'!J26+'Прил. 11АЛЬФА 2020'!J26</f>
        <v>33</v>
      </c>
      <c r="K26" s="53">
        <f>'Прил. 11 СОГАЗ 2020'!K26+'Прил. 11АЛЬФА 2020'!K26</f>
        <v>28</v>
      </c>
      <c r="L26" s="53">
        <f>'Прил. 11 СОГАЗ 2020'!L26+'Прил. 11АЛЬФА 2020'!L26</f>
        <v>230</v>
      </c>
      <c r="M26" s="53">
        <f>'Прил. 11 СОГАЗ 2020'!M26+'Прил. 11АЛЬФА 2020'!M26</f>
        <v>201</v>
      </c>
      <c r="N26" s="53">
        <f>'Прил. 11 СОГАЗ 2020'!N26+'Прил. 11АЛЬФА 2020'!N26</f>
        <v>21</v>
      </c>
      <c r="O26" s="53">
        <f>'Прил. 11 СОГАЗ 2020'!O26+'Прил. 11АЛЬФА 2020'!O26</f>
        <v>63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4386</v>
      </c>
      <c r="D27" s="53">
        <f>'Прил. 11 СОГАЗ 2020'!D27+'Прил. 11АЛЬФА 2020'!D27</f>
        <v>1913</v>
      </c>
      <c r="E27" s="53">
        <f>'Прил. 11 СОГАЗ 2020'!E27+'Прил. 11АЛЬФА 2020'!E27</f>
        <v>2473</v>
      </c>
      <c r="F27" s="53">
        <f>'Прил. 11 СОГАЗ 2020'!F27+'Прил. 11АЛЬФА 2020'!F27</f>
        <v>37</v>
      </c>
      <c r="G27" s="53">
        <f>'Прил. 11 СОГАЗ 2020'!G27+'Прил. 11АЛЬФА 2020'!G27</f>
        <v>38</v>
      </c>
      <c r="H27" s="53">
        <f>'Прил. 11 СОГАЗ 2020'!H27+'Прил. 11АЛЬФА 2020'!H27</f>
        <v>164</v>
      </c>
      <c r="I27" s="53">
        <f>'Прил. 11 СОГАЗ 2020'!I27+'Прил. 11АЛЬФА 2020'!I27</f>
        <v>161</v>
      </c>
      <c r="J27" s="53">
        <f>'Прил. 11 СОГАЗ 2020'!J27+'Прил. 11АЛЬФА 2020'!J27</f>
        <v>519</v>
      </c>
      <c r="K27" s="53">
        <f>'Прил. 11 СОГАЗ 2020'!K27+'Прил. 11АЛЬФА 2020'!K27</f>
        <v>513</v>
      </c>
      <c r="L27" s="53">
        <f>'Прил. 11 СОГАЗ 2020'!L27+'Прил. 11АЛЬФА 2020'!L27</f>
        <v>1140</v>
      </c>
      <c r="M27" s="53">
        <f>'Прил. 11 СОГАЗ 2020'!M27+'Прил. 11АЛЬФА 2020'!M27</f>
        <v>1639</v>
      </c>
      <c r="N27" s="53">
        <f>'Прил. 11 СОГАЗ 2020'!N27+'Прил. 11АЛЬФА 2020'!N27</f>
        <v>53</v>
      </c>
      <c r="O27" s="53">
        <f>'Прил. 11 СОГАЗ 2020'!O27+'Прил. 11АЛЬФА 2020'!O27</f>
        <v>122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32709</v>
      </c>
      <c r="D28" s="53">
        <f>'Прил. 11 СОГАЗ 2020'!D28+'Прил. 11АЛЬФА 2020'!D28</f>
        <v>14994</v>
      </c>
      <c r="E28" s="53">
        <f>'Прил. 11 СОГАЗ 2020'!E28+'Прил. 11АЛЬФА 2020'!E28</f>
        <v>17715</v>
      </c>
      <c r="F28" s="53">
        <f>'Прил. 11 СОГАЗ 2020'!F28+'Прил. 11АЛЬФА 2020'!F28</f>
        <v>173</v>
      </c>
      <c r="G28" s="53">
        <f>'Прил. 11 СОГАЗ 2020'!G28+'Прил. 11АЛЬФА 2020'!G28</f>
        <v>201</v>
      </c>
      <c r="H28" s="53">
        <f>'Прил. 11 СОГАЗ 2020'!H28+'Прил. 11АЛЬФА 2020'!H28</f>
        <v>933</v>
      </c>
      <c r="I28" s="53">
        <f>'Прил. 11 СОГАЗ 2020'!I28+'Прил. 11АЛЬФА 2020'!I28</f>
        <v>935</v>
      </c>
      <c r="J28" s="53">
        <f>'Прил. 11 СОГАЗ 2020'!J28+'Прил. 11АЛЬФА 2020'!J28</f>
        <v>2973</v>
      </c>
      <c r="K28" s="53">
        <f>'Прил. 11 СОГАЗ 2020'!K28+'Прил. 11АЛЬФА 2020'!K28</f>
        <v>2794</v>
      </c>
      <c r="L28" s="53">
        <f>'Прил. 11 СОГАЗ 2020'!L28+'Прил. 11АЛЬФА 2020'!L28</f>
        <v>9997</v>
      </c>
      <c r="M28" s="53">
        <f>'Прил. 11 СОГАЗ 2020'!M28+'Прил. 11АЛЬФА 2020'!M28</f>
        <v>11264</v>
      </c>
      <c r="N28" s="53">
        <f>'Прил. 11 СОГАЗ 2020'!N28+'Прил. 11АЛЬФА 2020'!N28</f>
        <v>918</v>
      </c>
      <c r="O28" s="53">
        <f>'Прил. 11 СОГАЗ 2020'!O28+'Прил. 11АЛЬФА 2020'!O28</f>
        <v>2521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14649</v>
      </c>
      <c r="D29" s="53">
        <f>'Прил. 11 СОГАЗ 2020'!D29+'Прил. 11АЛЬФА 2020'!D29</f>
        <v>6488</v>
      </c>
      <c r="E29" s="53">
        <f>'Прил. 11 СОГАЗ 2020'!E29+'Прил. 11АЛЬФА 2020'!E29</f>
        <v>8161</v>
      </c>
      <c r="F29" s="53">
        <f>'Прил. 11 СОГАЗ 2020'!F29+'Прил. 11АЛЬФА 2020'!F29</f>
        <v>94</v>
      </c>
      <c r="G29" s="53">
        <f>'Прил. 11 СОГАЗ 2020'!G29+'Прил. 11АЛЬФА 2020'!G29</f>
        <v>101</v>
      </c>
      <c r="H29" s="53">
        <f>'Прил. 11 СОГАЗ 2020'!H29+'Прил. 11АЛЬФА 2020'!H29</f>
        <v>473</v>
      </c>
      <c r="I29" s="53">
        <f>'Прил. 11 СОГАЗ 2020'!I29+'Прил. 11АЛЬФА 2020'!I29</f>
        <v>415</v>
      </c>
      <c r="J29" s="53">
        <f>'Прил. 11 СОГАЗ 2020'!J29+'Прил. 11АЛЬФА 2020'!J29</f>
        <v>1564</v>
      </c>
      <c r="K29" s="53">
        <f>'Прил. 11 СОГАЗ 2020'!K29+'Прил. 11АЛЬФА 2020'!K29</f>
        <v>1424</v>
      </c>
      <c r="L29" s="53">
        <f>'Прил. 11 СОГАЗ 2020'!L29+'Прил. 11АЛЬФА 2020'!L29</f>
        <v>4006</v>
      </c>
      <c r="M29" s="53">
        <f>'Прил. 11 СОГАЗ 2020'!M29+'Прил. 11АЛЬФА 2020'!M29</f>
        <v>5419</v>
      </c>
      <c r="N29" s="53">
        <f>'Прил. 11 СОГАЗ 2020'!N29+'Прил. 11АЛЬФА 2020'!N29</f>
        <v>351</v>
      </c>
      <c r="O29" s="53">
        <f>'Прил. 11 СОГАЗ 2020'!O29+'Прил. 11АЛЬФА 2020'!O29</f>
        <v>802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8661</v>
      </c>
      <c r="D30" s="53">
        <f>'Прил. 11 СОГАЗ 2020'!D30+'Прил. 11АЛЬФА 2020'!D30</f>
        <v>3558</v>
      </c>
      <c r="E30" s="53">
        <f>'Прил. 11 СОГАЗ 2020'!E30+'Прил. 11АЛЬФА 2020'!E30</f>
        <v>5103</v>
      </c>
      <c r="F30" s="53">
        <f>'Прил. 11 СОГАЗ 2020'!F30+'Прил. 11АЛЬФА 2020'!F30</f>
        <v>85</v>
      </c>
      <c r="G30" s="53">
        <f>'Прил. 11 СОГАЗ 2020'!G30+'Прил. 11АЛЬФА 2020'!G30</f>
        <v>79</v>
      </c>
      <c r="H30" s="53">
        <f>'Прил. 11 СОГАЗ 2020'!H30+'Прил. 11АЛЬФА 2020'!H30</f>
        <v>465</v>
      </c>
      <c r="I30" s="53">
        <f>'Прил. 11 СОГАЗ 2020'!I30+'Прил. 11АЛЬФА 2020'!I30</f>
        <v>447</v>
      </c>
      <c r="J30" s="53">
        <f>'Прил. 11 СОГАЗ 2020'!J30+'Прил. 11АЛЬФА 2020'!J30</f>
        <v>1119</v>
      </c>
      <c r="K30" s="53">
        <f>'Прил. 11 СОГАЗ 2020'!K30+'Прил. 11АЛЬФА 2020'!K30</f>
        <v>1061</v>
      </c>
      <c r="L30" s="53">
        <f>'Прил. 11 СОГАЗ 2020'!L30+'Прил. 11АЛЬФА 2020'!L30</f>
        <v>1810</v>
      </c>
      <c r="M30" s="53">
        <f>'Прил. 11 СОГАЗ 2020'!M30+'Прил. 11АЛЬФА 2020'!M30</f>
        <v>3381</v>
      </c>
      <c r="N30" s="53">
        <f>'Прил. 11 СОГАЗ 2020'!N30+'Прил. 11АЛЬФА 2020'!N30</f>
        <v>79</v>
      </c>
      <c r="O30" s="53">
        <f>'Прил. 11 СОГАЗ 2020'!O30+'Прил. 11АЛЬФА 2020'!O30</f>
        <v>135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12919</v>
      </c>
      <c r="D31" s="53">
        <f>'Прил. 11 СОГАЗ 2020'!D31+'Прил. 11АЛЬФА 2020'!D31</f>
        <v>5953</v>
      </c>
      <c r="E31" s="53">
        <f>'Прил. 11 СОГАЗ 2020'!E31+'Прил. 11АЛЬФА 2020'!E31</f>
        <v>6966</v>
      </c>
      <c r="F31" s="53">
        <f>'Прил. 11 СОГАЗ 2020'!F31+'Прил. 11АЛЬФА 2020'!F31</f>
        <v>76</v>
      </c>
      <c r="G31" s="53">
        <f>'Прил. 11 СОГАЗ 2020'!G31+'Прил. 11АЛЬФА 2020'!G31</f>
        <v>62</v>
      </c>
      <c r="H31" s="53">
        <f>'Прил. 11 СОГАЗ 2020'!H31+'Прил. 11АЛЬФА 2020'!H31</f>
        <v>383</v>
      </c>
      <c r="I31" s="53">
        <f>'Прил. 11 СОГАЗ 2020'!I31+'Прил. 11АЛЬФА 2020'!I31</f>
        <v>367</v>
      </c>
      <c r="J31" s="53">
        <f>'Прил. 11 СОГАЗ 2020'!J31+'Прил. 11АЛЬФА 2020'!J31</f>
        <v>1327</v>
      </c>
      <c r="K31" s="53">
        <f>'Прил. 11 СОГАЗ 2020'!K31+'Прил. 11АЛЬФА 2020'!K31</f>
        <v>1272</v>
      </c>
      <c r="L31" s="53">
        <f>'Прил. 11 СОГАЗ 2020'!L31+'Прил. 11АЛЬФА 2020'!L31</f>
        <v>3880</v>
      </c>
      <c r="M31" s="53">
        <f>'Прил. 11 СОГАЗ 2020'!M31+'Прил. 11АЛЬФА 2020'!M31</f>
        <v>4691</v>
      </c>
      <c r="N31" s="53">
        <f>'Прил. 11 СОГАЗ 2020'!N31+'Прил. 11АЛЬФА 2020'!N31</f>
        <v>287</v>
      </c>
      <c r="O31" s="53">
        <f>'Прил. 11 СОГАЗ 2020'!O31+'Прил. 11АЛЬФА 2020'!O31</f>
        <v>574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7343</v>
      </c>
      <c r="D32" s="53">
        <f>'Прил. 11 СОГАЗ 2020'!D32+'Прил. 11АЛЬФА 2020'!D32</f>
        <v>3220</v>
      </c>
      <c r="E32" s="53">
        <f>'Прил. 11 СОГАЗ 2020'!E32+'Прил. 11АЛЬФА 2020'!E32</f>
        <v>4123</v>
      </c>
      <c r="F32" s="53">
        <f>'Прил. 11 СОГАЗ 2020'!F32+'Прил. 11АЛЬФА 2020'!F32</f>
        <v>38</v>
      </c>
      <c r="G32" s="53">
        <f>'Прил. 11 СОГАЗ 2020'!G32+'Прил. 11АЛЬФА 2020'!G32</f>
        <v>44</v>
      </c>
      <c r="H32" s="53">
        <f>'Прил. 11 СОГАЗ 2020'!H32+'Прил. 11АЛЬФА 2020'!H32</f>
        <v>284</v>
      </c>
      <c r="I32" s="53">
        <f>'Прил. 11 СОГАЗ 2020'!I32+'Прил. 11АЛЬФА 2020'!I32</f>
        <v>238</v>
      </c>
      <c r="J32" s="53">
        <f>'Прил. 11 СОГАЗ 2020'!J32+'Прил. 11АЛЬФА 2020'!J32</f>
        <v>794</v>
      </c>
      <c r="K32" s="53">
        <f>'Прил. 11 СОГАЗ 2020'!K32+'Прил. 11АЛЬФА 2020'!K32</f>
        <v>766</v>
      </c>
      <c r="L32" s="53">
        <f>'Прил. 11 СОГАЗ 2020'!L32+'Прил. 11АЛЬФА 2020'!L32</f>
        <v>2000</v>
      </c>
      <c r="M32" s="53">
        <f>'Прил. 11 СОГАЗ 2020'!M32+'Прил. 11АЛЬФА 2020'!M32</f>
        <v>2896</v>
      </c>
      <c r="N32" s="53">
        <f>'Прил. 11 СОГАЗ 2020'!N32+'Прил. 11АЛЬФА 2020'!N32</f>
        <v>104</v>
      </c>
      <c r="O32" s="53">
        <f>'Прил. 11 СОГАЗ 2020'!O32+'Прил. 11АЛЬФА 2020'!O32</f>
        <v>179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55258</v>
      </c>
      <c r="D33" s="53">
        <f>'Прил. 11 СОГАЗ 2020'!D33+'Прил. 11АЛЬФА 2020'!D33</f>
        <v>25239</v>
      </c>
      <c r="E33" s="53">
        <f>'Прил. 11 СОГАЗ 2020'!E33+'Прил. 11АЛЬФА 2020'!E33</f>
        <v>30019</v>
      </c>
      <c r="F33" s="53">
        <f>'Прил. 11 СОГАЗ 2020'!F33+'Прил. 11АЛЬФА 2020'!F33</f>
        <v>222</v>
      </c>
      <c r="G33" s="53">
        <f>'Прил. 11 СОГАЗ 2020'!G33+'Прил. 11АЛЬФА 2020'!G33</f>
        <v>193</v>
      </c>
      <c r="H33" s="53">
        <f>'Прил. 11 СОГАЗ 2020'!H33+'Прил. 11АЛЬФА 2020'!H33</f>
        <v>1164</v>
      </c>
      <c r="I33" s="53">
        <f>'Прил. 11 СОГАЗ 2020'!I33+'Прил. 11АЛЬФА 2020'!I33</f>
        <v>1046</v>
      </c>
      <c r="J33" s="53">
        <f>'Прил. 11 СОГАЗ 2020'!J33+'Прил. 11АЛЬФА 2020'!J33</f>
        <v>4065</v>
      </c>
      <c r="K33" s="53">
        <f>'Прил. 11 СОГАЗ 2020'!K33+'Прил. 11АЛЬФА 2020'!K33</f>
        <v>3881</v>
      </c>
      <c r="L33" s="53">
        <f>'Прил. 11 СОГАЗ 2020'!L33+'Прил. 11АЛЬФА 2020'!L33</f>
        <v>17184</v>
      </c>
      <c r="M33" s="53">
        <f>'Прил. 11 СОГАЗ 2020'!M33+'Прил. 11АЛЬФА 2020'!M33</f>
        <v>18620</v>
      </c>
      <c r="N33" s="53">
        <f>'Прил. 11 СОГАЗ 2020'!N33+'Прил. 11АЛЬФА 2020'!N33</f>
        <v>2604</v>
      </c>
      <c r="O33" s="53">
        <f>'Прил. 11 СОГАЗ 2020'!O33+'Прил. 11АЛЬФА 2020'!O33</f>
        <v>6279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31308</v>
      </c>
      <c r="D34" s="53">
        <f>'Прил. 11 СОГАЗ 2020'!D34+'Прил. 11АЛЬФА 2020'!D34</f>
        <v>14623</v>
      </c>
      <c r="E34" s="53">
        <f>'Прил. 11 СОГАЗ 2020'!E34+'Прил. 11АЛЬФА 2020'!E34</f>
        <v>16685</v>
      </c>
      <c r="F34" s="53">
        <f>'Прил. 11 СОГАЗ 2020'!F34+'Прил. 11АЛЬФА 2020'!F34</f>
        <v>128</v>
      </c>
      <c r="G34" s="53">
        <f>'Прил. 11 СОГАЗ 2020'!G34+'Прил. 11АЛЬФА 2020'!G34</f>
        <v>114</v>
      </c>
      <c r="H34" s="53">
        <f>'Прил. 11 СОГАЗ 2020'!H34+'Прил. 11АЛЬФА 2020'!H34</f>
        <v>643</v>
      </c>
      <c r="I34" s="53">
        <f>'Прил. 11 СОГАЗ 2020'!I34+'Прил. 11АЛЬФА 2020'!I34</f>
        <v>634</v>
      </c>
      <c r="J34" s="53">
        <f>'Прил. 11 СОГАЗ 2020'!J34+'Прил. 11АЛЬФА 2020'!J34</f>
        <v>2375</v>
      </c>
      <c r="K34" s="53">
        <f>'Прил. 11 СОГАЗ 2020'!K34+'Прил. 11АЛЬФА 2020'!K34</f>
        <v>2242</v>
      </c>
      <c r="L34" s="53">
        <f>'Прил. 11 СОГАЗ 2020'!L34+'Прил. 11АЛЬФА 2020'!L34</f>
        <v>10160</v>
      </c>
      <c r="M34" s="53">
        <f>'Прил. 11 СОГАЗ 2020'!M34+'Прил. 11АЛЬФА 2020'!M34</f>
        <v>10356</v>
      </c>
      <c r="N34" s="53">
        <f>'Прил. 11 СОГАЗ 2020'!N34+'Прил. 11АЛЬФА 2020'!N34</f>
        <v>1317</v>
      </c>
      <c r="O34" s="53">
        <f>'Прил. 11 СОГАЗ 2020'!O34+'Прил. 11АЛЬФА 2020'!O34</f>
        <v>3339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46128</v>
      </c>
      <c r="D35" s="53">
        <f>'Прил. 11 СОГАЗ 2020'!D35+'Прил. 11АЛЬФА 2020'!D35</f>
        <v>21276</v>
      </c>
      <c r="E35" s="53">
        <f>'Прил. 11 СОГАЗ 2020'!E35+'Прил. 11АЛЬФА 2020'!E35</f>
        <v>24852</v>
      </c>
      <c r="F35" s="53">
        <f>'Прил. 11 СОГАЗ 2020'!F35+'Прил. 11АЛЬФА 2020'!F35</f>
        <v>183</v>
      </c>
      <c r="G35" s="53">
        <f>'Прил. 11 СОГАЗ 2020'!G35+'Прил. 11АЛЬФА 2020'!G35</f>
        <v>177</v>
      </c>
      <c r="H35" s="53">
        <f>'Прил. 11 СОГАЗ 2020'!H35+'Прил. 11АЛЬФА 2020'!H35</f>
        <v>944</v>
      </c>
      <c r="I35" s="53">
        <f>'Прил. 11 СОГАЗ 2020'!I35+'Прил. 11АЛЬФА 2020'!I35</f>
        <v>915</v>
      </c>
      <c r="J35" s="53">
        <f>'Прил. 11 СОГАЗ 2020'!J35+'Прил. 11АЛЬФА 2020'!J35</f>
        <v>3514</v>
      </c>
      <c r="K35" s="53">
        <f>'Прил. 11 СОГАЗ 2020'!K35+'Прил. 11АЛЬФА 2020'!K35</f>
        <v>3227</v>
      </c>
      <c r="L35" s="53">
        <f>'Прил. 11 СОГАЗ 2020'!L35+'Прил. 11АЛЬФА 2020'!L35</f>
        <v>14336</v>
      </c>
      <c r="M35" s="53">
        <f>'Прил. 11 СОГАЗ 2020'!M35+'Прил. 11АЛЬФА 2020'!M35</f>
        <v>15168</v>
      </c>
      <c r="N35" s="53">
        <f>'Прил. 11 СОГАЗ 2020'!N35+'Прил. 11АЛЬФА 2020'!N35</f>
        <v>2299</v>
      </c>
      <c r="O35" s="53">
        <f>'Прил. 11 СОГАЗ 2020'!O35+'Прил. 11АЛЬФА 2020'!O35</f>
        <v>5365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17056</v>
      </c>
      <c r="D36" s="53">
        <f>'Прил. 11 СОГАЗ 2020'!D36+'Прил. 11АЛЬФА 2020'!D36</f>
        <v>8006</v>
      </c>
      <c r="E36" s="53">
        <f>'Прил. 11 СОГАЗ 2020'!E36+'Прил. 11АЛЬФА 2020'!E36</f>
        <v>9050</v>
      </c>
      <c r="F36" s="53">
        <f>'Прил. 11 СОГАЗ 2020'!F36+'Прил. 11АЛЬФА 2020'!F36</f>
        <v>56</v>
      </c>
      <c r="G36" s="53">
        <f>'Прил. 11 СОГАЗ 2020'!G36+'Прил. 11АЛЬФА 2020'!G36</f>
        <v>60</v>
      </c>
      <c r="H36" s="53">
        <f>'Прил. 11 СОГАЗ 2020'!H36+'Прил. 11АЛЬФА 2020'!H36</f>
        <v>424</v>
      </c>
      <c r="I36" s="53">
        <f>'Прил. 11 СОГАЗ 2020'!I36+'Прил. 11АЛЬФА 2020'!I36</f>
        <v>345</v>
      </c>
      <c r="J36" s="53">
        <f>'Прил. 11 СОГАЗ 2020'!J36+'Прил. 11АЛЬФА 2020'!J36</f>
        <v>1391</v>
      </c>
      <c r="K36" s="53">
        <f>'Прил. 11 СОГАЗ 2020'!K36+'Прил. 11АЛЬФА 2020'!K36</f>
        <v>1291</v>
      </c>
      <c r="L36" s="53">
        <f>'Прил. 11 СОГАЗ 2020'!L36+'Прил. 11АЛЬФА 2020'!L36</f>
        <v>5376</v>
      </c>
      <c r="M36" s="53">
        <f>'Прил. 11 СОГАЗ 2020'!M36+'Прил. 11АЛЬФА 2020'!M36</f>
        <v>5650</v>
      </c>
      <c r="N36" s="53">
        <f>'Прил. 11 СОГАЗ 2020'!N36+'Прил. 11АЛЬФА 2020'!N36</f>
        <v>759</v>
      </c>
      <c r="O36" s="53">
        <f>'Прил. 11 СОГАЗ 2020'!O36+'Прил. 11АЛЬФА 2020'!O36</f>
        <v>1704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2169</v>
      </c>
      <c r="D37" s="53">
        <f>'Прил. 11 СОГАЗ 2020'!D37+'Прил. 11АЛЬФА 2020'!D37</f>
        <v>1013</v>
      </c>
      <c r="E37" s="53">
        <f>'Прил. 11 СОГАЗ 2020'!E37+'Прил. 11АЛЬФА 2020'!E37</f>
        <v>1156</v>
      </c>
      <c r="F37" s="53">
        <f>'Прил. 11 СОГАЗ 2020'!F37+'Прил. 11АЛЬФА 2020'!F37</f>
        <v>6</v>
      </c>
      <c r="G37" s="53">
        <f>'Прил. 11 СОГАЗ 2020'!G37+'Прил. 11АЛЬФА 2020'!G37</f>
        <v>11</v>
      </c>
      <c r="H37" s="53">
        <f>'Прил. 11 СОГАЗ 2020'!H37+'Прил. 11АЛЬФА 2020'!H37</f>
        <v>48</v>
      </c>
      <c r="I37" s="53">
        <f>'Прил. 11 СОГАЗ 2020'!I37+'Прил. 11АЛЬФА 2020'!I37</f>
        <v>38</v>
      </c>
      <c r="J37" s="53">
        <f>'Прил. 11 СОГАЗ 2020'!J37+'Прил. 11АЛЬФА 2020'!J37</f>
        <v>195</v>
      </c>
      <c r="K37" s="53">
        <f>'Прил. 11 СОГАЗ 2020'!K37+'Прил. 11АЛЬФА 2020'!K37</f>
        <v>183</v>
      </c>
      <c r="L37" s="53">
        <f>'Прил. 11 СОГАЗ 2020'!L37+'Прил. 11АЛЬФА 2020'!L37</f>
        <v>677</v>
      </c>
      <c r="M37" s="53">
        <f>'Прил. 11 СОГАЗ 2020'!M37+'Прил. 11АЛЬФА 2020'!M37</f>
        <v>711</v>
      </c>
      <c r="N37" s="53">
        <f>'Прил. 11 СОГАЗ 2020'!N37+'Прил. 11АЛЬФА 2020'!N37</f>
        <v>87</v>
      </c>
      <c r="O37" s="53">
        <f>'Прил. 11 СОГАЗ 2020'!O37+'Прил. 11АЛЬФА 2020'!O37</f>
        <v>213</v>
      </c>
    </row>
    <row r="38" spans="1:15" s="35" customFormat="1" ht="18.75">
      <c r="A38" s="50">
        <v>15</v>
      </c>
      <c r="B38" s="51" t="s">
        <v>102</v>
      </c>
      <c r="C38" s="52">
        <f t="shared" si="0"/>
        <v>5487</v>
      </c>
      <c r="D38" s="53">
        <f>'Прил. 11 СОГАЗ 2020'!D38+'Прил. 11АЛЬФА 2020'!D38</f>
        <v>2589</v>
      </c>
      <c r="E38" s="53">
        <f>'Прил. 11 СОГАЗ 2020'!E38+'Прил. 11АЛЬФА 2020'!E38</f>
        <v>2898</v>
      </c>
      <c r="F38" s="53">
        <f>'Прил. 11 СОГАЗ 2020'!F38+'Прил. 11АЛЬФА 2020'!F38</f>
        <v>7</v>
      </c>
      <c r="G38" s="53">
        <f>'Прил. 11 СОГАЗ 2020'!G38+'Прил. 11АЛЬФА 2020'!G38</f>
        <v>10</v>
      </c>
      <c r="H38" s="53">
        <f>'Прил. 11 СОГАЗ 2020'!H38+'Прил. 11АЛЬФА 2020'!H38</f>
        <v>90</v>
      </c>
      <c r="I38" s="53">
        <f>'Прил. 11 СОГАЗ 2020'!I38+'Прил. 11АЛЬФА 2020'!I38</f>
        <v>79</v>
      </c>
      <c r="J38" s="53">
        <f>'Прил. 11 СОГАЗ 2020'!J38+'Прил. 11АЛЬФА 2020'!J38</f>
        <v>339</v>
      </c>
      <c r="K38" s="53">
        <f>'Прил. 11 СОГАЗ 2020'!K38+'Прил. 11АЛЬФА 2020'!K38</f>
        <v>371</v>
      </c>
      <c r="L38" s="53">
        <f>'Прил. 11 СОГАЗ 2020'!L38+'Прил. 11АЛЬФА 2020'!L38</f>
        <v>1786</v>
      </c>
      <c r="M38" s="53">
        <f>'Прил. 11 СОГАЗ 2020'!M38+'Прил. 11АЛЬФА 2020'!M38</f>
        <v>1696</v>
      </c>
      <c r="N38" s="53">
        <f>'Прил. 11 СОГАЗ 2020'!N38+'Прил. 11АЛЬФА 2020'!N38</f>
        <v>367</v>
      </c>
      <c r="O38" s="53">
        <f>'Прил. 11 СОГАЗ 2020'!O38+'Прил. 11АЛЬФА 2020'!O38</f>
        <v>742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44861</v>
      </c>
      <c r="D39" s="53">
        <f>'Прил. 11 СОГАЗ 2020'!D39+'Прил. 11АЛЬФА 2020'!D39</f>
        <v>20386</v>
      </c>
      <c r="E39" s="53">
        <f>'Прил. 11 СОГАЗ 2020'!E39+'Прил. 11АЛЬФА 2020'!E39</f>
        <v>24475</v>
      </c>
      <c r="F39" s="53">
        <f>'Прил. 11 СОГАЗ 2020'!F39+'Прил. 11АЛЬФА 2020'!F39</f>
        <v>179</v>
      </c>
      <c r="G39" s="53">
        <f>'Прил. 11 СОГАЗ 2020'!G39+'Прил. 11АЛЬФА 2020'!G39</f>
        <v>158</v>
      </c>
      <c r="H39" s="53">
        <f>'Прил. 11 СОГАЗ 2020'!H39+'Прил. 11АЛЬФА 2020'!H39</f>
        <v>961</v>
      </c>
      <c r="I39" s="53">
        <f>'Прил. 11 СОГАЗ 2020'!I39+'Прил. 11АЛЬФА 2020'!I39</f>
        <v>889</v>
      </c>
      <c r="J39" s="53">
        <f>'Прил. 11 СОГАЗ 2020'!J39+'Прил. 11АЛЬФА 2020'!J39</f>
        <v>3568</v>
      </c>
      <c r="K39" s="53">
        <f>'Прил. 11 СОГАЗ 2020'!K39+'Прил. 11АЛЬФА 2020'!K39</f>
        <v>3296</v>
      </c>
      <c r="L39" s="53">
        <f>'Прил. 11 СОГАЗ 2020'!L39+'Прил. 11АЛЬФА 2020'!L39</f>
        <v>13844</v>
      </c>
      <c r="M39" s="53">
        <f>'Прил. 11 СОГАЗ 2020'!M39+'Прил. 11АЛЬФА 2020'!M39</f>
        <v>15345</v>
      </c>
      <c r="N39" s="53">
        <f>'Прил. 11 СОГАЗ 2020'!N39+'Прил. 11АЛЬФА 2020'!N39</f>
        <v>1834</v>
      </c>
      <c r="O39" s="53">
        <f>'Прил. 11 СОГАЗ 2020'!O39+'Прил. 11АЛЬФА 2020'!O39</f>
        <v>4787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27800</v>
      </c>
      <c r="D40" s="53">
        <f>'Прил. 11 СОГАЗ 2020'!D40+'Прил. 11АЛЬФА 2020'!D40</f>
        <v>12543</v>
      </c>
      <c r="E40" s="53">
        <f>'Прил. 11 СОГАЗ 2020'!E40+'Прил. 11АЛЬФА 2020'!E40</f>
        <v>15257</v>
      </c>
      <c r="F40" s="53">
        <f>'Прил. 11 СОГАЗ 2020'!F40+'Прил. 11АЛЬФА 2020'!F40</f>
        <v>140</v>
      </c>
      <c r="G40" s="53">
        <f>'Прил. 11 СОГАЗ 2020'!G40+'Прил. 11АЛЬФА 2020'!G40</f>
        <v>131</v>
      </c>
      <c r="H40" s="53">
        <f>'Прил. 11 СОГАЗ 2020'!H40+'Прил. 11АЛЬФА 2020'!H40</f>
        <v>648</v>
      </c>
      <c r="I40" s="53">
        <f>'Прил. 11 СОГАЗ 2020'!I40+'Прил. 11АЛЬФА 2020'!I40</f>
        <v>574</v>
      </c>
      <c r="J40" s="53">
        <f>'Прил. 11 СОГАЗ 2020'!J40+'Прил. 11АЛЬФА 2020'!J40</f>
        <v>2390</v>
      </c>
      <c r="K40" s="53">
        <f>'Прил. 11 СОГАЗ 2020'!K40+'Прил. 11АЛЬФА 2020'!K40</f>
        <v>2346</v>
      </c>
      <c r="L40" s="53">
        <f>'Прил. 11 СОГАЗ 2020'!L40+'Прил. 11АЛЬФА 2020'!L40</f>
        <v>8367</v>
      </c>
      <c r="M40" s="53">
        <f>'Прил. 11 СОГАЗ 2020'!M40+'Прил. 11АЛЬФА 2020'!M40</f>
        <v>9614</v>
      </c>
      <c r="N40" s="53">
        <f>'Прил. 11 СОГАЗ 2020'!N40+'Прил. 11АЛЬФА 2020'!N40</f>
        <v>998</v>
      </c>
      <c r="O40" s="53">
        <f>'Прил. 11 СОГАЗ 2020'!O40+'Прил. 11АЛЬФА 2020'!O40</f>
        <v>2592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19316</v>
      </c>
      <c r="D41" s="53">
        <f>'Прил. 11 СОГАЗ 2020'!D41+'Прил. 11АЛЬФА 2020'!D41</f>
        <v>9040</v>
      </c>
      <c r="E41" s="53">
        <f>'Прил. 11 СОГАЗ 2020'!E41+'Прил. 11АЛЬФА 2020'!E41</f>
        <v>10276</v>
      </c>
      <c r="F41" s="53">
        <f>'Прил. 11 СОГАЗ 2020'!F41+'Прил. 11АЛЬФА 2020'!F41</f>
        <v>78</v>
      </c>
      <c r="G41" s="53">
        <f>'Прил. 11 СОГАЗ 2020'!G41+'Прил. 11АЛЬФА 2020'!G41</f>
        <v>59</v>
      </c>
      <c r="H41" s="53">
        <f>'Прил. 11 СОГАЗ 2020'!H41+'Прил. 11АЛЬФА 2020'!H41</f>
        <v>394</v>
      </c>
      <c r="I41" s="53">
        <f>'Прил. 11 СОГАЗ 2020'!I41+'Прил. 11АЛЬФА 2020'!I41</f>
        <v>371</v>
      </c>
      <c r="J41" s="53">
        <f>'Прил. 11 СОГАЗ 2020'!J41+'Прил. 11АЛЬФА 2020'!J41</f>
        <v>1455</v>
      </c>
      <c r="K41" s="53">
        <f>'Прил. 11 СОГАЗ 2020'!K41+'Прил. 11АЛЬФА 2020'!K41</f>
        <v>1371</v>
      </c>
      <c r="L41" s="53">
        <f>'Прил. 11 СОГАЗ 2020'!L41+'Прил. 11АЛЬФА 2020'!L41</f>
        <v>6184</v>
      </c>
      <c r="M41" s="53">
        <f>'Прил. 11 СОГАЗ 2020'!M41+'Прил. 11АЛЬФА 2020'!M41</f>
        <v>6370</v>
      </c>
      <c r="N41" s="53">
        <f>'Прил. 11 СОГАЗ 2020'!N41+'Прил. 11АЛЬФА 2020'!N41</f>
        <v>929</v>
      </c>
      <c r="O41" s="53">
        <f>'Прил. 11 СОГАЗ 2020'!O41+'Прил. 11АЛЬФА 2020'!O41</f>
        <v>2105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10685</v>
      </c>
      <c r="D42" s="53">
        <f>'Прил. 11 СОГАЗ 2020'!D42+'Прил. 11АЛЬФА 2020'!D42</f>
        <v>5334</v>
      </c>
      <c r="E42" s="53">
        <f>'Прил. 11 СОГАЗ 2020'!E42+'Прил. 11АЛЬФА 2020'!E42</f>
        <v>5351</v>
      </c>
      <c r="F42" s="53">
        <f>'Прил. 11 СОГАЗ 2020'!F42+'Прил. 11АЛЬФА 2020'!F42</f>
        <v>30</v>
      </c>
      <c r="G42" s="53">
        <f>'Прил. 11 СОГАЗ 2020'!G42+'Прил. 11АЛЬФА 2020'!G42</f>
        <v>33</v>
      </c>
      <c r="H42" s="53">
        <f>'Прил. 11 СОГАЗ 2020'!H42+'Прил. 11АЛЬФА 2020'!H42</f>
        <v>213</v>
      </c>
      <c r="I42" s="53">
        <f>'Прил. 11 СОГАЗ 2020'!I42+'Прил. 11АЛЬФА 2020'!I42</f>
        <v>189</v>
      </c>
      <c r="J42" s="53">
        <f>'Прил. 11 СОГАЗ 2020'!J42+'Прил. 11АЛЬФА 2020'!J42</f>
        <v>781</v>
      </c>
      <c r="K42" s="53">
        <f>'Прил. 11 СОГАЗ 2020'!K42+'Прил. 11АЛЬФА 2020'!K42</f>
        <v>742</v>
      </c>
      <c r="L42" s="53">
        <f>'Прил. 11 СОГАЗ 2020'!L42+'Прил. 11АЛЬФА 2020'!L42</f>
        <v>3814</v>
      </c>
      <c r="M42" s="53">
        <f>'Прил. 11 СОГАЗ 2020'!M42+'Прил. 11АЛЬФА 2020'!M42</f>
        <v>3218</v>
      </c>
      <c r="N42" s="53">
        <f>'Прил. 11 СОГАЗ 2020'!N42+'Прил. 11АЛЬФА 2020'!N42</f>
        <v>496</v>
      </c>
      <c r="O42" s="53">
        <f>'Прил. 11 СОГАЗ 2020'!O42+'Прил. 11АЛЬФА 2020'!O42</f>
        <v>1169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725530</v>
      </c>
      <c r="D43" s="52">
        <f t="shared" si="2"/>
        <v>333094</v>
      </c>
      <c r="E43" s="52">
        <f t="shared" si="2"/>
        <v>392436</v>
      </c>
      <c r="F43" s="52">
        <f t="shared" si="2"/>
        <v>3235</v>
      </c>
      <c r="G43" s="52">
        <f t="shared" si="2"/>
        <v>3179</v>
      </c>
      <c r="H43" s="52">
        <f t="shared" si="2"/>
        <v>17220</v>
      </c>
      <c r="I43" s="52">
        <f t="shared" si="2"/>
        <v>16275</v>
      </c>
      <c r="J43" s="52">
        <f t="shared" si="2"/>
        <v>57239</v>
      </c>
      <c r="K43" s="52">
        <f t="shared" si="2"/>
        <v>54015</v>
      </c>
      <c r="L43" s="52">
        <f t="shared" si="2"/>
        <v>225690</v>
      </c>
      <c r="M43" s="52">
        <f t="shared" si="2"/>
        <v>248514</v>
      </c>
      <c r="N43" s="52">
        <f t="shared" si="2"/>
        <v>29710</v>
      </c>
      <c r="O43" s="52">
        <f t="shared" si="2"/>
        <v>70453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233299</v>
      </c>
      <c r="D20" s="53">
        <f t="shared" ref="D20:D42" si="1">F20+H20+J20+L20+N20</f>
        <v>106526</v>
      </c>
      <c r="E20" s="53">
        <f t="shared" ref="E20:E42" si="2">G20+I20+K20+M20+O20</f>
        <v>126773</v>
      </c>
      <c r="F20" s="53">
        <v>908</v>
      </c>
      <c r="G20" s="53">
        <v>922</v>
      </c>
      <c r="H20" s="53">
        <v>5296</v>
      </c>
      <c r="I20" s="53">
        <v>5085</v>
      </c>
      <c r="J20" s="53">
        <v>17586</v>
      </c>
      <c r="K20" s="53">
        <v>16229</v>
      </c>
      <c r="L20" s="53">
        <v>71854</v>
      </c>
      <c r="M20" s="53">
        <v>78754</v>
      </c>
      <c r="N20" s="53">
        <v>10882</v>
      </c>
      <c r="O20" s="53">
        <v>25783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4680</v>
      </c>
      <c r="D21" s="53">
        <f t="shared" si="1"/>
        <v>2193</v>
      </c>
      <c r="E21" s="53">
        <f t="shared" si="2"/>
        <v>2487</v>
      </c>
      <c r="F21" s="53">
        <v>21</v>
      </c>
      <c r="G21" s="53">
        <v>18</v>
      </c>
      <c r="H21" s="53">
        <v>143</v>
      </c>
      <c r="I21" s="53">
        <v>121</v>
      </c>
      <c r="J21" s="53">
        <v>345</v>
      </c>
      <c r="K21" s="53">
        <v>285</v>
      </c>
      <c r="L21" s="53">
        <v>1519</v>
      </c>
      <c r="M21" s="53">
        <v>1722</v>
      </c>
      <c r="N21" s="53">
        <v>165</v>
      </c>
      <c r="O21" s="53">
        <v>341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25889</v>
      </c>
      <c r="D22" s="53">
        <f t="shared" si="1"/>
        <v>10952</v>
      </c>
      <c r="E22" s="53">
        <f t="shared" si="2"/>
        <v>14937</v>
      </c>
      <c r="F22" s="53">
        <v>172</v>
      </c>
      <c r="G22" s="53">
        <v>176</v>
      </c>
      <c r="H22" s="53">
        <v>981</v>
      </c>
      <c r="I22" s="53">
        <v>988</v>
      </c>
      <c r="J22" s="53">
        <v>2336</v>
      </c>
      <c r="K22" s="53">
        <v>2322</v>
      </c>
      <c r="L22" s="53">
        <v>6802</v>
      </c>
      <c r="M22" s="53">
        <v>10163</v>
      </c>
      <c r="N22" s="53">
        <v>661</v>
      </c>
      <c r="O22" s="53">
        <v>1288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71</v>
      </c>
      <c r="D24" s="53">
        <f t="shared" si="1"/>
        <v>40</v>
      </c>
      <c r="E24" s="53">
        <f t="shared" si="2"/>
        <v>31</v>
      </c>
      <c r="F24" s="53">
        <v>0</v>
      </c>
      <c r="G24" s="53">
        <v>0</v>
      </c>
      <c r="H24" s="53">
        <v>2</v>
      </c>
      <c r="I24" s="53">
        <v>1</v>
      </c>
      <c r="J24" s="53">
        <v>2</v>
      </c>
      <c r="K24" s="53">
        <v>5</v>
      </c>
      <c r="L24" s="53">
        <v>36</v>
      </c>
      <c r="M24" s="53">
        <v>24</v>
      </c>
      <c r="N24" s="53">
        <v>0</v>
      </c>
      <c r="O24" s="53">
        <v>1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37854</v>
      </c>
      <c r="D25" s="53">
        <f t="shared" si="1"/>
        <v>17910</v>
      </c>
      <c r="E25" s="53">
        <f t="shared" si="2"/>
        <v>19944</v>
      </c>
      <c r="F25" s="53">
        <v>149</v>
      </c>
      <c r="G25" s="53">
        <v>143</v>
      </c>
      <c r="H25" s="53">
        <v>796</v>
      </c>
      <c r="I25" s="53">
        <v>745</v>
      </c>
      <c r="J25" s="53">
        <v>2821</v>
      </c>
      <c r="K25" s="53">
        <v>2724</v>
      </c>
      <c r="L25" s="53">
        <v>12497</v>
      </c>
      <c r="M25" s="53">
        <v>12432</v>
      </c>
      <c r="N25" s="53">
        <v>1647</v>
      </c>
      <c r="O25" s="53">
        <v>3900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576</v>
      </c>
      <c r="D26" s="53">
        <f t="shared" si="1"/>
        <v>284</v>
      </c>
      <c r="E26" s="53">
        <f t="shared" si="2"/>
        <v>292</v>
      </c>
      <c r="F26" s="53">
        <v>0</v>
      </c>
      <c r="G26" s="53">
        <v>0</v>
      </c>
      <c r="H26" s="53">
        <v>10</v>
      </c>
      <c r="I26" s="53">
        <v>7</v>
      </c>
      <c r="J26" s="53">
        <v>32</v>
      </c>
      <c r="K26" s="53">
        <v>28</v>
      </c>
      <c r="L26" s="53">
        <v>221</v>
      </c>
      <c r="M26" s="53">
        <v>194</v>
      </c>
      <c r="N26" s="53">
        <v>21</v>
      </c>
      <c r="O26" s="53">
        <v>63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558</v>
      </c>
      <c r="D27" s="53">
        <f t="shared" si="1"/>
        <v>239</v>
      </c>
      <c r="E27" s="53">
        <f t="shared" si="2"/>
        <v>319</v>
      </c>
      <c r="F27" s="53">
        <v>0</v>
      </c>
      <c r="G27" s="53">
        <v>1</v>
      </c>
      <c r="H27" s="53">
        <v>7</v>
      </c>
      <c r="I27" s="53">
        <v>5</v>
      </c>
      <c r="J27" s="53">
        <v>53</v>
      </c>
      <c r="K27" s="53">
        <v>50</v>
      </c>
      <c r="L27" s="53">
        <v>164</v>
      </c>
      <c r="M27" s="53">
        <v>240</v>
      </c>
      <c r="N27" s="53">
        <v>15</v>
      </c>
      <c r="O27" s="53">
        <v>23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32361</v>
      </c>
      <c r="D28" s="53">
        <f t="shared" si="1"/>
        <v>14738</v>
      </c>
      <c r="E28" s="53">
        <f t="shared" si="2"/>
        <v>17623</v>
      </c>
      <c r="F28" s="53">
        <v>173</v>
      </c>
      <c r="G28" s="53">
        <v>200</v>
      </c>
      <c r="H28" s="53">
        <v>930</v>
      </c>
      <c r="I28" s="53">
        <v>934</v>
      </c>
      <c r="J28" s="53">
        <v>2966</v>
      </c>
      <c r="K28" s="53">
        <v>2777</v>
      </c>
      <c r="L28" s="53">
        <v>9756</v>
      </c>
      <c r="M28" s="53">
        <v>11197</v>
      </c>
      <c r="N28" s="53">
        <v>913</v>
      </c>
      <c r="O28" s="53">
        <v>2515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5317</v>
      </c>
      <c r="D29" s="53">
        <f t="shared" si="1"/>
        <v>2285</v>
      </c>
      <c r="E29" s="53">
        <f t="shared" si="2"/>
        <v>3032</v>
      </c>
      <c r="F29" s="53">
        <v>35</v>
      </c>
      <c r="G29" s="53">
        <v>47</v>
      </c>
      <c r="H29" s="53">
        <v>224</v>
      </c>
      <c r="I29" s="53">
        <v>194</v>
      </c>
      <c r="J29" s="53">
        <v>482</v>
      </c>
      <c r="K29" s="53">
        <v>487</v>
      </c>
      <c r="L29" s="53">
        <v>1448</v>
      </c>
      <c r="M29" s="53">
        <v>2066</v>
      </c>
      <c r="N29" s="53">
        <v>96</v>
      </c>
      <c r="O29" s="53">
        <v>238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4249</v>
      </c>
      <c r="D30" s="53">
        <f t="shared" si="1"/>
        <v>1693</v>
      </c>
      <c r="E30" s="53">
        <f t="shared" si="2"/>
        <v>2556</v>
      </c>
      <c r="F30" s="53">
        <v>56</v>
      </c>
      <c r="G30" s="53">
        <v>54</v>
      </c>
      <c r="H30" s="53">
        <v>280</v>
      </c>
      <c r="I30" s="53">
        <v>284</v>
      </c>
      <c r="J30" s="53">
        <v>448</v>
      </c>
      <c r="K30" s="53">
        <v>396</v>
      </c>
      <c r="L30" s="53">
        <v>875</v>
      </c>
      <c r="M30" s="53">
        <v>1765</v>
      </c>
      <c r="N30" s="53">
        <v>34</v>
      </c>
      <c r="O30" s="53">
        <v>57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3664</v>
      </c>
      <c r="D31" s="53">
        <f t="shared" si="1"/>
        <v>1730</v>
      </c>
      <c r="E31" s="53">
        <f t="shared" si="2"/>
        <v>1934</v>
      </c>
      <c r="F31" s="53">
        <v>1</v>
      </c>
      <c r="G31" s="53">
        <v>2</v>
      </c>
      <c r="H31" s="53">
        <v>57</v>
      </c>
      <c r="I31" s="53">
        <v>47</v>
      </c>
      <c r="J31" s="53">
        <v>319</v>
      </c>
      <c r="K31" s="53">
        <v>322</v>
      </c>
      <c r="L31" s="53">
        <v>1240</v>
      </c>
      <c r="M31" s="53">
        <v>1383</v>
      </c>
      <c r="N31" s="53">
        <v>113</v>
      </c>
      <c r="O31" s="53">
        <v>180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1108</v>
      </c>
      <c r="D32" s="53">
        <f t="shared" si="1"/>
        <v>498</v>
      </c>
      <c r="E32" s="53">
        <f t="shared" si="2"/>
        <v>610</v>
      </c>
      <c r="F32" s="53">
        <v>1</v>
      </c>
      <c r="G32" s="53">
        <v>0</v>
      </c>
      <c r="H32" s="53">
        <v>4</v>
      </c>
      <c r="I32" s="53">
        <v>6</v>
      </c>
      <c r="J32" s="53">
        <v>95</v>
      </c>
      <c r="K32" s="53">
        <v>95</v>
      </c>
      <c r="L32" s="53">
        <v>381</v>
      </c>
      <c r="M32" s="53">
        <v>479</v>
      </c>
      <c r="N32" s="53">
        <v>17</v>
      </c>
      <c r="O32" s="53">
        <v>30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28300</v>
      </c>
      <c r="D33" s="53">
        <f t="shared" si="1"/>
        <v>13317</v>
      </c>
      <c r="E33" s="53">
        <f t="shared" si="2"/>
        <v>14983</v>
      </c>
      <c r="F33" s="53">
        <v>125</v>
      </c>
      <c r="G33" s="53">
        <v>113</v>
      </c>
      <c r="H33" s="53">
        <v>660</v>
      </c>
      <c r="I33" s="53">
        <v>612</v>
      </c>
      <c r="J33" s="53">
        <v>1732</v>
      </c>
      <c r="K33" s="53">
        <v>1671</v>
      </c>
      <c r="L33" s="53">
        <v>9591</v>
      </c>
      <c r="M33" s="53">
        <v>10102</v>
      </c>
      <c r="N33" s="53">
        <v>1209</v>
      </c>
      <c r="O33" s="53">
        <v>2485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20265</v>
      </c>
      <c r="D34" s="53">
        <f t="shared" si="1"/>
        <v>9842</v>
      </c>
      <c r="E34" s="53">
        <f t="shared" si="2"/>
        <v>10423</v>
      </c>
      <c r="F34" s="53">
        <v>84</v>
      </c>
      <c r="G34" s="53">
        <v>70</v>
      </c>
      <c r="H34" s="53">
        <v>436</v>
      </c>
      <c r="I34" s="53">
        <v>431</v>
      </c>
      <c r="J34" s="53">
        <v>1460</v>
      </c>
      <c r="K34" s="53">
        <v>1374</v>
      </c>
      <c r="L34" s="53">
        <v>7103</v>
      </c>
      <c r="M34" s="53">
        <v>6885</v>
      </c>
      <c r="N34" s="53">
        <v>759</v>
      </c>
      <c r="O34" s="53">
        <v>1663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2763</v>
      </c>
      <c r="D35" s="53">
        <f t="shared" si="1"/>
        <v>1418</v>
      </c>
      <c r="E35" s="53">
        <f t="shared" si="2"/>
        <v>1345</v>
      </c>
      <c r="F35" s="53">
        <v>2</v>
      </c>
      <c r="G35" s="53">
        <v>1</v>
      </c>
      <c r="H35" s="53">
        <v>14</v>
      </c>
      <c r="I35" s="53">
        <v>7</v>
      </c>
      <c r="J35" s="53">
        <v>127</v>
      </c>
      <c r="K35" s="53">
        <v>120</v>
      </c>
      <c r="L35" s="53">
        <v>1161</v>
      </c>
      <c r="M35" s="53">
        <v>1048</v>
      </c>
      <c r="N35" s="53">
        <v>114</v>
      </c>
      <c r="O35" s="53">
        <v>169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14182</v>
      </c>
      <c r="D36" s="53">
        <f t="shared" si="1"/>
        <v>6766</v>
      </c>
      <c r="E36" s="53">
        <f t="shared" si="2"/>
        <v>7416</v>
      </c>
      <c r="F36" s="53">
        <v>54</v>
      </c>
      <c r="G36" s="53">
        <v>60</v>
      </c>
      <c r="H36" s="53">
        <v>403</v>
      </c>
      <c r="I36" s="53">
        <v>322</v>
      </c>
      <c r="J36" s="53">
        <v>1074</v>
      </c>
      <c r="K36" s="53">
        <v>1047</v>
      </c>
      <c r="L36" s="53">
        <v>4617</v>
      </c>
      <c r="M36" s="53">
        <v>4650</v>
      </c>
      <c r="N36" s="53">
        <v>618</v>
      </c>
      <c r="O36" s="53">
        <v>1337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1641</v>
      </c>
      <c r="D37" s="53">
        <f t="shared" si="1"/>
        <v>758</v>
      </c>
      <c r="E37" s="53">
        <f t="shared" si="2"/>
        <v>883</v>
      </c>
      <c r="F37" s="53">
        <v>6</v>
      </c>
      <c r="G37" s="53">
        <v>11</v>
      </c>
      <c r="H37" s="53">
        <v>42</v>
      </c>
      <c r="I37" s="53">
        <v>35</v>
      </c>
      <c r="J37" s="53">
        <v>130</v>
      </c>
      <c r="K37" s="53">
        <v>135</v>
      </c>
      <c r="L37" s="53">
        <v>516</v>
      </c>
      <c r="M37" s="53">
        <v>551</v>
      </c>
      <c r="N37" s="53">
        <v>64</v>
      </c>
      <c r="O37" s="53">
        <v>151</v>
      </c>
    </row>
    <row r="38" spans="1:15" s="35" customFormat="1" ht="18.75">
      <c r="A38" s="50">
        <v>15</v>
      </c>
      <c r="B38" s="51" t="s">
        <v>102</v>
      </c>
      <c r="C38" s="52">
        <f t="shared" si="0"/>
        <v>151</v>
      </c>
      <c r="D38" s="53">
        <f t="shared" si="1"/>
        <v>91</v>
      </c>
      <c r="E38" s="53">
        <f t="shared" si="2"/>
        <v>60</v>
      </c>
      <c r="F38" s="53">
        <v>1</v>
      </c>
      <c r="G38" s="53">
        <v>0</v>
      </c>
      <c r="H38" s="53">
        <v>1</v>
      </c>
      <c r="I38" s="53">
        <v>2</v>
      </c>
      <c r="J38" s="53">
        <v>6</v>
      </c>
      <c r="K38" s="53">
        <v>6</v>
      </c>
      <c r="L38" s="53">
        <v>79</v>
      </c>
      <c r="M38" s="53">
        <v>47</v>
      </c>
      <c r="N38" s="53">
        <v>4</v>
      </c>
      <c r="O38" s="53">
        <v>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19314</v>
      </c>
      <c r="D39" s="53">
        <f t="shared" si="1"/>
        <v>9236</v>
      </c>
      <c r="E39" s="53">
        <f t="shared" si="2"/>
        <v>10078</v>
      </c>
      <c r="F39" s="53">
        <v>99</v>
      </c>
      <c r="G39" s="53">
        <v>71</v>
      </c>
      <c r="H39" s="53">
        <v>435</v>
      </c>
      <c r="I39" s="53">
        <v>457</v>
      </c>
      <c r="J39" s="53">
        <v>1252</v>
      </c>
      <c r="K39" s="53">
        <v>1157</v>
      </c>
      <c r="L39" s="53">
        <v>6715</v>
      </c>
      <c r="M39" s="53">
        <v>6739</v>
      </c>
      <c r="N39" s="53">
        <v>735</v>
      </c>
      <c r="O39" s="53">
        <v>1654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11277</v>
      </c>
      <c r="D40" s="53">
        <f t="shared" si="1"/>
        <v>5339</v>
      </c>
      <c r="E40" s="53">
        <f t="shared" si="2"/>
        <v>5938</v>
      </c>
      <c r="F40" s="53">
        <v>66</v>
      </c>
      <c r="G40" s="53">
        <v>64</v>
      </c>
      <c r="H40" s="53">
        <v>292</v>
      </c>
      <c r="I40" s="53">
        <v>256</v>
      </c>
      <c r="J40" s="53">
        <v>811</v>
      </c>
      <c r="K40" s="53">
        <v>852</v>
      </c>
      <c r="L40" s="53">
        <v>3805</v>
      </c>
      <c r="M40" s="53">
        <v>4053</v>
      </c>
      <c r="N40" s="53">
        <v>365</v>
      </c>
      <c r="O40" s="53">
        <v>713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485</v>
      </c>
      <c r="D41" s="53">
        <f t="shared" si="1"/>
        <v>277</v>
      </c>
      <c r="E41" s="53">
        <f t="shared" si="2"/>
        <v>208</v>
      </c>
      <c r="F41" s="53">
        <v>0</v>
      </c>
      <c r="G41" s="53">
        <v>0</v>
      </c>
      <c r="H41" s="53">
        <v>2</v>
      </c>
      <c r="I41" s="53">
        <v>2</v>
      </c>
      <c r="J41" s="53">
        <v>20</v>
      </c>
      <c r="K41" s="53">
        <v>16</v>
      </c>
      <c r="L41" s="53">
        <v>240</v>
      </c>
      <c r="M41" s="53">
        <v>171</v>
      </c>
      <c r="N41" s="53">
        <v>15</v>
      </c>
      <c r="O41" s="53">
        <v>19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892</v>
      </c>
      <c r="D42" s="53">
        <f t="shared" si="1"/>
        <v>522</v>
      </c>
      <c r="E42" s="53">
        <f t="shared" si="2"/>
        <v>370</v>
      </c>
      <c r="F42" s="53">
        <v>0</v>
      </c>
      <c r="G42" s="53">
        <v>1</v>
      </c>
      <c r="H42" s="53">
        <v>2</v>
      </c>
      <c r="I42" s="53">
        <v>3</v>
      </c>
      <c r="J42" s="53">
        <v>30</v>
      </c>
      <c r="K42" s="53">
        <v>31</v>
      </c>
      <c r="L42" s="53">
        <v>454</v>
      </c>
      <c r="M42" s="53">
        <v>276</v>
      </c>
      <c r="N42" s="53">
        <v>36</v>
      </c>
      <c r="O42" s="53">
        <v>59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441999</v>
      </c>
      <c r="D43" s="52">
        <f t="shared" si="4"/>
        <v>203419</v>
      </c>
      <c r="E43" s="52">
        <f t="shared" si="4"/>
        <v>238580</v>
      </c>
      <c r="F43" s="52">
        <f t="shared" si="4"/>
        <v>1926</v>
      </c>
      <c r="G43" s="52">
        <f t="shared" si="4"/>
        <v>1925</v>
      </c>
      <c r="H43" s="52">
        <f t="shared" si="4"/>
        <v>10822</v>
      </c>
      <c r="I43" s="52">
        <f t="shared" si="4"/>
        <v>10381</v>
      </c>
      <c r="J43" s="52">
        <f t="shared" si="4"/>
        <v>33620</v>
      </c>
      <c r="K43" s="52">
        <f t="shared" si="4"/>
        <v>31681</v>
      </c>
      <c r="L43" s="52">
        <f t="shared" si="4"/>
        <v>138818</v>
      </c>
      <c r="M43" s="52">
        <f t="shared" si="4"/>
        <v>152474</v>
      </c>
      <c r="N43" s="52">
        <f t="shared" si="4"/>
        <v>18233</v>
      </c>
      <c r="O43" s="52">
        <f t="shared" si="4"/>
        <v>42119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E45:I45"/>
    <mergeCell ref="A49:C49"/>
    <mergeCell ref="E49:I49"/>
    <mergeCell ref="E46:I46"/>
    <mergeCell ref="A48:C48"/>
    <mergeCell ref="E48:I48"/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61774</v>
      </c>
      <c r="D20" s="53">
        <f t="shared" ref="D20:D42" si="1">F20+H20+J20+L20+N20</f>
        <v>29539</v>
      </c>
      <c r="E20" s="53">
        <f t="shared" ref="E20:E42" si="2">G20+I20+K20+M20+O20</f>
        <v>32235</v>
      </c>
      <c r="F20" s="53">
        <v>311</v>
      </c>
      <c r="G20" s="53">
        <v>321</v>
      </c>
      <c r="H20" s="53">
        <v>1275</v>
      </c>
      <c r="I20" s="53">
        <v>1171</v>
      </c>
      <c r="J20" s="53">
        <v>3528</v>
      </c>
      <c r="K20" s="53">
        <v>3433</v>
      </c>
      <c r="L20" s="53">
        <v>22043</v>
      </c>
      <c r="M20" s="53">
        <v>22012</v>
      </c>
      <c r="N20" s="53">
        <v>2382</v>
      </c>
      <c r="O20" s="53">
        <v>5298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3649</v>
      </c>
      <c r="D21" s="53">
        <f t="shared" si="1"/>
        <v>1767</v>
      </c>
      <c r="E21" s="53">
        <f t="shared" si="2"/>
        <v>1882</v>
      </c>
      <c r="F21" s="53">
        <v>9</v>
      </c>
      <c r="G21" s="53">
        <v>11</v>
      </c>
      <c r="H21" s="53">
        <v>82</v>
      </c>
      <c r="I21" s="53">
        <v>64</v>
      </c>
      <c r="J21" s="53">
        <v>332</v>
      </c>
      <c r="K21" s="53">
        <v>298</v>
      </c>
      <c r="L21" s="53">
        <v>1222</v>
      </c>
      <c r="M21" s="53">
        <v>1211</v>
      </c>
      <c r="N21" s="53">
        <v>122</v>
      </c>
      <c r="O21" s="53">
        <v>298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23666</v>
      </c>
      <c r="D22" s="53">
        <f t="shared" si="1"/>
        <v>10341</v>
      </c>
      <c r="E22" s="53">
        <f t="shared" si="2"/>
        <v>13325</v>
      </c>
      <c r="F22" s="53">
        <v>155</v>
      </c>
      <c r="G22" s="53">
        <v>153</v>
      </c>
      <c r="H22" s="53">
        <v>658</v>
      </c>
      <c r="I22" s="53">
        <v>645</v>
      </c>
      <c r="J22" s="53">
        <v>2573</v>
      </c>
      <c r="K22" s="53">
        <v>2482</v>
      </c>
      <c r="L22" s="53">
        <v>6324</v>
      </c>
      <c r="M22" s="53">
        <v>8464</v>
      </c>
      <c r="N22" s="53">
        <v>631</v>
      </c>
      <c r="O22" s="53">
        <v>1581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1282</v>
      </c>
      <c r="D24" s="53">
        <f t="shared" si="1"/>
        <v>641</v>
      </c>
      <c r="E24" s="53">
        <f t="shared" si="2"/>
        <v>641</v>
      </c>
      <c r="F24" s="53">
        <v>6</v>
      </c>
      <c r="G24" s="53">
        <v>2</v>
      </c>
      <c r="H24" s="53">
        <v>15</v>
      </c>
      <c r="I24" s="53">
        <v>19</v>
      </c>
      <c r="J24" s="53">
        <v>105</v>
      </c>
      <c r="K24" s="53">
        <v>115</v>
      </c>
      <c r="L24" s="53">
        <v>480</v>
      </c>
      <c r="M24" s="53">
        <v>458</v>
      </c>
      <c r="N24" s="53">
        <v>35</v>
      </c>
      <c r="O24" s="53">
        <v>47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3129</v>
      </c>
      <c r="D25" s="53">
        <f t="shared" si="1"/>
        <v>1983</v>
      </c>
      <c r="E25" s="53">
        <f t="shared" si="2"/>
        <v>1146</v>
      </c>
      <c r="F25" s="53">
        <v>8</v>
      </c>
      <c r="G25" s="53">
        <v>2</v>
      </c>
      <c r="H25" s="53">
        <v>14</v>
      </c>
      <c r="I25" s="53">
        <v>16</v>
      </c>
      <c r="J25" s="53">
        <v>114</v>
      </c>
      <c r="K25" s="53">
        <v>108</v>
      </c>
      <c r="L25" s="53">
        <v>1770</v>
      </c>
      <c r="M25" s="53">
        <v>880</v>
      </c>
      <c r="N25" s="53">
        <v>77</v>
      </c>
      <c r="O25" s="53">
        <v>140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10</v>
      </c>
      <c r="E26" s="53">
        <f t="shared" si="2"/>
        <v>7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7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3828</v>
      </c>
      <c r="D27" s="53">
        <f t="shared" si="1"/>
        <v>1674</v>
      </c>
      <c r="E27" s="53">
        <f t="shared" si="2"/>
        <v>2154</v>
      </c>
      <c r="F27" s="53">
        <v>37</v>
      </c>
      <c r="G27" s="53">
        <v>37</v>
      </c>
      <c r="H27" s="53">
        <v>157</v>
      </c>
      <c r="I27" s="53">
        <v>156</v>
      </c>
      <c r="J27" s="53">
        <v>466</v>
      </c>
      <c r="K27" s="53">
        <v>463</v>
      </c>
      <c r="L27" s="53">
        <v>976</v>
      </c>
      <c r="M27" s="53">
        <v>1399</v>
      </c>
      <c r="N27" s="53">
        <v>38</v>
      </c>
      <c r="O27" s="53">
        <v>99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348</v>
      </c>
      <c r="D28" s="53">
        <f t="shared" si="1"/>
        <v>256</v>
      </c>
      <c r="E28" s="53">
        <f t="shared" si="2"/>
        <v>92</v>
      </c>
      <c r="F28" s="53">
        <v>0</v>
      </c>
      <c r="G28" s="53">
        <v>1</v>
      </c>
      <c r="H28" s="53">
        <v>3</v>
      </c>
      <c r="I28" s="53">
        <v>1</v>
      </c>
      <c r="J28" s="53">
        <v>7</v>
      </c>
      <c r="K28" s="53">
        <v>17</v>
      </c>
      <c r="L28" s="53">
        <v>241</v>
      </c>
      <c r="M28" s="53">
        <v>67</v>
      </c>
      <c r="N28" s="53">
        <v>5</v>
      </c>
      <c r="O28" s="53">
        <v>6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9332</v>
      </c>
      <c r="D29" s="53">
        <f t="shared" si="1"/>
        <v>4203</v>
      </c>
      <c r="E29" s="53">
        <f t="shared" si="2"/>
        <v>5129</v>
      </c>
      <c r="F29" s="53">
        <v>59</v>
      </c>
      <c r="G29" s="53">
        <v>54</v>
      </c>
      <c r="H29" s="53">
        <v>249</v>
      </c>
      <c r="I29" s="53">
        <v>221</v>
      </c>
      <c r="J29" s="53">
        <v>1082</v>
      </c>
      <c r="K29" s="53">
        <v>937</v>
      </c>
      <c r="L29" s="53">
        <v>2558</v>
      </c>
      <c r="M29" s="53">
        <v>3353</v>
      </c>
      <c r="N29" s="53">
        <v>255</v>
      </c>
      <c r="O29" s="53">
        <v>564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4412</v>
      </c>
      <c r="D30" s="53">
        <f t="shared" si="1"/>
        <v>1865</v>
      </c>
      <c r="E30" s="53">
        <f t="shared" si="2"/>
        <v>2547</v>
      </c>
      <c r="F30" s="53">
        <v>29</v>
      </c>
      <c r="G30" s="53">
        <v>25</v>
      </c>
      <c r="H30" s="53">
        <v>185</v>
      </c>
      <c r="I30" s="53">
        <v>163</v>
      </c>
      <c r="J30" s="53">
        <v>671</v>
      </c>
      <c r="K30" s="53">
        <v>665</v>
      </c>
      <c r="L30" s="53">
        <v>935</v>
      </c>
      <c r="M30" s="53">
        <v>1616</v>
      </c>
      <c r="N30" s="53">
        <v>45</v>
      </c>
      <c r="O30" s="53">
        <v>78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9255</v>
      </c>
      <c r="D31" s="53">
        <f t="shared" si="1"/>
        <v>4223</v>
      </c>
      <c r="E31" s="53">
        <f t="shared" si="2"/>
        <v>5032</v>
      </c>
      <c r="F31" s="53">
        <v>75</v>
      </c>
      <c r="G31" s="53">
        <v>60</v>
      </c>
      <c r="H31" s="53">
        <v>326</v>
      </c>
      <c r="I31" s="53">
        <v>320</v>
      </c>
      <c r="J31" s="53">
        <v>1008</v>
      </c>
      <c r="K31" s="53">
        <v>950</v>
      </c>
      <c r="L31" s="53">
        <v>2640</v>
      </c>
      <c r="M31" s="53">
        <v>3308</v>
      </c>
      <c r="N31" s="53">
        <v>174</v>
      </c>
      <c r="O31" s="53">
        <v>394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6235</v>
      </c>
      <c r="D32" s="53">
        <f t="shared" si="1"/>
        <v>2722</v>
      </c>
      <c r="E32" s="53">
        <f t="shared" si="2"/>
        <v>3513</v>
      </c>
      <c r="F32" s="53">
        <v>37</v>
      </c>
      <c r="G32" s="53">
        <v>44</v>
      </c>
      <c r="H32" s="53">
        <v>280</v>
      </c>
      <c r="I32" s="53">
        <v>232</v>
      </c>
      <c r="J32" s="53">
        <v>699</v>
      </c>
      <c r="K32" s="53">
        <v>671</v>
      </c>
      <c r="L32" s="53">
        <v>1619</v>
      </c>
      <c r="M32" s="53">
        <v>2417</v>
      </c>
      <c r="N32" s="53">
        <v>87</v>
      </c>
      <c r="O32" s="53">
        <v>149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26958</v>
      </c>
      <c r="D33" s="53">
        <f t="shared" si="1"/>
        <v>11922</v>
      </c>
      <c r="E33" s="53">
        <f t="shared" si="2"/>
        <v>15036</v>
      </c>
      <c r="F33" s="53">
        <v>97</v>
      </c>
      <c r="G33" s="53">
        <v>80</v>
      </c>
      <c r="H33" s="53">
        <v>504</v>
      </c>
      <c r="I33" s="53">
        <v>434</v>
      </c>
      <c r="J33" s="53">
        <v>2333</v>
      </c>
      <c r="K33" s="53">
        <v>2210</v>
      </c>
      <c r="L33" s="53">
        <v>7593</v>
      </c>
      <c r="M33" s="53">
        <v>8518</v>
      </c>
      <c r="N33" s="53">
        <v>1395</v>
      </c>
      <c r="O33" s="53">
        <v>3794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11043</v>
      </c>
      <c r="D34" s="53">
        <f t="shared" si="1"/>
        <v>4781</v>
      </c>
      <c r="E34" s="53">
        <f t="shared" si="2"/>
        <v>6262</v>
      </c>
      <c r="F34" s="53">
        <v>44</v>
      </c>
      <c r="G34" s="53">
        <v>44</v>
      </c>
      <c r="H34" s="53">
        <v>207</v>
      </c>
      <c r="I34" s="53">
        <v>203</v>
      </c>
      <c r="J34" s="53">
        <v>915</v>
      </c>
      <c r="K34" s="53">
        <v>868</v>
      </c>
      <c r="L34" s="53">
        <v>3057</v>
      </c>
      <c r="M34" s="53">
        <v>3471</v>
      </c>
      <c r="N34" s="53">
        <v>558</v>
      </c>
      <c r="O34" s="53">
        <v>1676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43365</v>
      </c>
      <c r="D35" s="53">
        <f t="shared" si="1"/>
        <v>19858</v>
      </c>
      <c r="E35" s="53">
        <f t="shared" si="2"/>
        <v>23507</v>
      </c>
      <c r="F35" s="53">
        <v>181</v>
      </c>
      <c r="G35" s="53">
        <v>176</v>
      </c>
      <c r="H35" s="53">
        <v>930</v>
      </c>
      <c r="I35" s="53">
        <v>908</v>
      </c>
      <c r="J35" s="53">
        <v>3387</v>
      </c>
      <c r="K35" s="53">
        <v>3107</v>
      </c>
      <c r="L35" s="53">
        <v>13175</v>
      </c>
      <c r="M35" s="53">
        <v>14120</v>
      </c>
      <c r="N35" s="53">
        <v>2185</v>
      </c>
      <c r="O35" s="53">
        <v>5196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2874</v>
      </c>
      <c r="D36" s="53">
        <f t="shared" si="1"/>
        <v>1240</v>
      </c>
      <c r="E36" s="53">
        <f t="shared" si="2"/>
        <v>1634</v>
      </c>
      <c r="F36" s="53">
        <v>2</v>
      </c>
      <c r="G36" s="53">
        <v>0</v>
      </c>
      <c r="H36" s="53">
        <v>21</v>
      </c>
      <c r="I36" s="53">
        <v>23</v>
      </c>
      <c r="J36" s="53">
        <v>317</v>
      </c>
      <c r="K36" s="53">
        <v>244</v>
      </c>
      <c r="L36" s="53">
        <v>759</v>
      </c>
      <c r="M36" s="53">
        <v>1000</v>
      </c>
      <c r="N36" s="53">
        <v>141</v>
      </c>
      <c r="O36" s="53">
        <v>367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528</v>
      </c>
      <c r="D37" s="53">
        <f t="shared" si="1"/>
        <v>255</v>
      </c>
      <c r="E37" s="53">
        <f t="shared" si="2"/>
        <v>273</v>
      </c>
      <c r="F37" s="53">
        <v>0</v>
      </c>
      <c r="G37" s="53">
        <v>0</v>
      </c>
      <c r="H37" s="53">
        <v>6</v>
      </c>
      <c r="I37" s="53">
        <v>3</v>
      </c>
      <c r="J37" s="53">
        <v>65</v>
      </c>
      <c r="K37" s="53">
        <v>48</v>
      </c>
      <c r="L37" s="53">
        <v>161</v>
      </c>
      <c r="M37" s="53">
        <v>160</v>
      </c>
      <c r="N37" s="53">
        <v>23</v>
      </c>
      <c r="O37" s="53">
        <v>62</v>
      </c>
    </row>
    <row r="38" spans="1:15" s="35" customFormat="1" ht="18.75">
      <c r="A38" s="50">
        <v>15</v>
      </c>
      <c r="B38" s="51" t="s">
        <v>102</v>
      </c>
      <c r="C38" s="52">
        <f t="shared" si="0"/>
        <v>5336</v>
      </c>
      <c r="D38" s="53">
        <f t="shared" si="1"/>
        <v>2498</v>
      </c>
      <c r="E38" s="53">
        <f t="shared" si="2"/>
        <v>2838</v>
      </c>
      <c r="F38" s="53">
        <v>6</v>
      </c>
      <c r="G38" s="53">
        <v>10</v>
      </c>
      <c r="H38" s="53">
        <v>89</v>
      </c>
      <c r="I38" s="53">
        <v>77</v>
      </c>
      <c r="J38" s="53">
        <v>333</v>
      </c>
      <c r="K38" s="53">
        <v>365</v>
      </c>
      <c r="L38" s="53">
        <v>1707</v>
      </c>
      <c r="M38" s="53">
        <v>1649</v>
      </c>
      <c r="N38" s="53">
        <v>363</v>
      </c>
      <c r="O38" s="53">
        <v>737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25547</v>
      </c>
      <c r="D39" s="53">
        <f t="shared" si="1"/>
        <v>11150</v>
      </c>
      <c r="E39" s="53">
        <f t="shared" si="2"/>
        <v>14397</v>
      </c>
      <c r="F39" s="53">
        <v>80</v>
      </c>
      <c r="G39" s="53">
        <v>87</v>
      </c>
      <c r="H39" s="53">
        <v>526</v>
      </c>
      <c r="I39" s="53">
        <v>432</v>
      </c>
      <c r="J39" s="53">
        <v>2316</v>
      </c>
      <c r="K39" s="53">
        <v>2139</v>
      </c>
      <c r="L39" s="53">
        <v>7129</v>
      </c>
      <c r="M39" s="53">
        <v>8606</v>
      </c>
      <c r="N39" s="53">
        <v>1099</v>
      </c>
      <c r="O39" s="53">
        <v>3133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16523</v>
      </c>
      <c r="D40" s="53">
        <f t="shared" si="1"/>
        <v>7204</v>
      </c>
      <c r="E40" s="53">
        <f t="shared" si="2"/>
        <v>9319</v>
      </c>
      <c r="F40" s="53">
        <v>74</v>
      </c>
      <c r="G40" s="53">
        <v>67</v>
      </c>
      <c r="H40" s="53">
        <v>356</v>
      </c>
      <c r="I40" s="53">
        <v>318</v>
      </c>
      <c r="J40" s="53">
        <v>1579</v>
      </c>
      <c r="K40" s="53">
        <v>1494</v>
      </c>
      <c r="L40" s="53">
        <v>4562</v>
      </c>
      <c r="M40" s="53">
        <v>5561</v>
      </c>
      <c r="N40" s="53">
        <v>633</v>
      </c>
      <c r="O40" s="53">
        <v>1879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18831</v>
      </c>
      <c r="D41" s="53">
        <f t="shared" si="1"/>
        <v>8763</v>
      </c>
      <c r="E41" s="53">
        <f t="shared" si="2"/>
        <v>10068</v>
      </c>
      <c r="F41" s="53">
        <v>78</v>
      </c>
      <c r="G41" s="53">
        <v>59</v>
      </c>
      <c r="H41" s="53">
        <v>392</v>
      </c>
      <c r="I41" s="53">
        <v>369</v>
      </c>
      <c r="J41" s="53">
        <v>1435</v>
      </c>
      <c r="K41" s="53">
        <v>1355</v>
      </c>
      <c r="L41" s="53">
        <v>5944</v>
      </c>
      <c r="M41" s="53">
        <v>6199</v>
      </c>
      <c r="N41" s="53">
        <v>914</v>
      </c>
      <c r="O41" s="53">
        <v>2086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9793</v>
      </c>
      <c r="D42" s="53">
        <f t="shared" si="1"/>
        <v>4812</v>
      </c>
      <c r="E42" s="53">
        <f t="shared" si="2"/>
        <v>4981</v>
      </c>
      <c r="F42" s="53">
        <v>30</v>
      </c>
      <c r="G42" s="53">
        <v>32</v>
      </c>
      <c r="H42" s="53">
        <v>211</v>
      </c>
      <c r="I42" s="53">
        <v>186</v>
      </c>
      <c r="J42" s="53">
        <v>751</v>
      </c>
      <c r="K42" s="53">
        <v>711</v>
      </c>
      <c r="L42" s="53">
        <v>3360</v>
      </c>
      <c r="M42" s="53">
        <v>2942</v>
      </c>
      <c r="N42" s="53">
        <v>460</v>
      </c>
      <c r="O42" s="53">
        <v>1110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283531</v>
      </c>
      <c r="D43" s="52">
        <f>SUM(D20:D42)-D21-D23-D26-D37</f>
        <v>129675</v>
      </c>
      <c r="E43" s="52">
        <f>SUM(E20:E42)-E21-E23-E26-E37</f>
        <v>153856</v>
      </c>
      <c r="F43" s="52">
        <f t="shared" ref="F43:O43" si="4">SUM(F20:F42)-F21-F23-F26-F37</f>
        <v>1309</v>
      </c>
      <c r="G43" s="52">
        <f t="shared" si="4"/>
        <v>1254</v>
      </c>
      <c r="H43" s="52">
        <f t="shared" si="4"/>
        <v>6398</v>
      </c>
      <c r="I43" s="52">
        <f t="shared" si="4"/>
        <v>5894</v>
      </c>
      <c r="J43" s="52">
        <f t="shared" si="4"/>
        <v>23619</v>
      </c>
      <c r="K43" s="52">
        <f t="shared" si="4"/>
        <v>22334</v>
      </c>
      <c r="L43" s="52">
        <f t="shared" si="4"/>
        <v>86872</v>
      </c>
      <c r="M43" s="52">
        <f t="shared" si="4"/>
        <v>96040</v>
      </c>
      <c r="N43" s="52">
        <f t="shared" si="4"/>
        <v>11477</v>
      </c>
      <c r="O43" s="52">
        <f t="shared" si="4"/>
        <v>28334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2020-02-05T10:25:46Z</dcterms:modified>
</cp:coreProperties>
</file>