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P43" i="3"/>
  <c r="O43"/>
  <c r="N43"/>
  <c r="M43"/>
  <c r="L43"/>
  <c r="K43"/>
  <c r="J43"/>
  <c r="I43"/>
  <c r="H43"/>
  <c r="G43"/>
  <c r="F43" i="7"/>
  <c r="G43"/>
  <c r="H43"/>
  <c r="I43"/>
  <c r="J43"/>
  <c r="K43"/>
  <c r="L43"/>
  <c r="M43"/>
  <c r="N43"/>
  <c r="O43"/>
  <c r="H48" i="4"/>
  <c r="I48"/>
  <c r="J48"/>
  <c r="K48"/>
  <c r="L48"/>
  <c r="M48"/>
  <c r="N48"/>
  <c r="O48"/>
  <c r="P48"/>
  <c r="G48"/>
  <c r="E48" s="1"/>
  <c r="H48" i="2"/>
  <c r="H48" i="3" s="1"/>
  <c r="I48" i="2"/>
  <c r="I48" i="3" s="1"/>
  <c r="J48" i="2"/>
  <c r="J48" i="3" s="1"/>
  <c r="K48" i="2"/>
  <c r="K48" i="3" s="1"/>
  <c r="L48" i="2"/>
  <c r="L48" i="3" s="1"/>
  <c r="M48" i="2"/>
  <c r="M48" i="3" s="1"/>
  <c r="N48" i="2"/>
  <c r="N48" i="3" s="1"/>
  <c r="O48" i="2"/>
  <c r="P48"/>
  <c r="P48" i="3" s="1"/>
  <c r="G48" i="2"/>
  <c r="G48" i="3" s="1"/>
  <c r="F20" i="5"/>
  <c r="G20"/>
  <c r="H20"/>
  <c r="I20"/>
  <c r="J20"/>
  <c r="K20"/>
  <c r="L20"/>
  <c r="M20"/>
  <c r="N20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G45" i="2"/>
  <c r="G46"/>
  <c r="G47"/>
  <c r="G49"/>
  <c r="G50"/>
  <c r="H45"/>
  <c r="H46"/>
  <c r="H47"/>
  <c r="H49"/>
  <c r="H50"/>
  <c r="I45"/>
  <c r="I46"/>
  <c r="I47"/>
  <c r="I49"/>
  <c r="I50"/>
  <c r="J45"/>
  <c r="J46"/>
  <c r="J47"/>
  <c r="J49"/>
  <c r="J50"/>
  <c r="K45"/>
  <c r="K46"/>
  <c r="K47"/>
  <c r="K49"/>
  <c r="K50"/>
  <c r="L45"/>
  <c r="L46"/>
  <c r="L47"/>
  <c r="L49"/>
  <c r="L50"/>
  <c r="M45"/>
  <c r="M46"/>
  <c r="M47"/>
  <c r="M49"/>
  <c r="M50"/>
  <c r="N45"/>
  <c r="N46"/>
  <c r="N47"/>
  <c r="N49"/>
  <c r="N50"/>
  <c r="O45"/>
  <c r="O46"/>
  <c r="O47"/>
  <c r="O49"/>
  <c r="O50"/>
  <c r="P45"/>
  <c r="P46"/>
  <c r="P47"/>
  <c r="P49"/>
  <c r="P50"/>
  <c r="G21" i="3"/>
  <c r="H21"/>
  <c r="I21"/>
  <c r="J21"/>
  <c r="K21"/>
  <c r="L21"/>
  <c r="M21"/>
  <c r="N21"/>
  <c r="O2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E21" i="4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G46"/>
  <c r="H46"/>
  <c r="I46"/>
  <c r="J46"/>
  <c r="K46"/>
  <c r="L46"/>
  <c r="M46"/>
  <c r="N46"/>
  <c r="O46"/>
  <c r="P46"/>
  <c r="G47"/>
  <c r="H47"/>
  <c r="I47"/>
  <c r="I47" i="3" s="1"/>
  <c r="J47" i="4"/>
  <c r="K47"/>
  <c r="K47" i="3" s="1"/>
  <c r="L47" i="4"/>
  <c r="M47"/>
  <c r="M47" i="3" s="1"/>
  <c r="N47" i="4"/>
  <c r="O47"/>
  <c r="O47" i="3" s="1"/>
  <c r="P47" i="4"/>
  <c r="G49"/>
  <c r="H49"/>
  <c r="I49"/>
  <c r="J49"/>
  <c r="K49"/>
  <c r="L49"/>
  <c r="M49"/>
  <c r="N49"/>
  <c r="O49"/>
  <c r="P49"/>
  <c r="G50"/>
  <c r="H50"/>
  <c r="I50"/>
  <c r="J50"/>
  <c r="J50" i="3" s="1"/>
  <c r="K50" i="4"/>
  <c r="K50" i="3" s="1"/>
  <c r="L50" i="4"/>
  <c r="L50" i="3" s="1"/>
  <c r="M50" i="4"/>
  <c r="N50"/>
  <c r="O50"/>
  <c r="P50"/>
  <c r="H45"/>
  <c r="I45"/>
  <c r="J45"/>
  <c r="K45"/>
  <c r="L45"/>
  <c r="M45"/>
  <c r="N45"/>
  <c r="O45"/>
  <c r="P45"/>
  <c r="G45"/>
  <c r="E45" s="1"/>
  <c r="D20" i="6"/>
  <c r="D20" i="7"/>
  <c r="E20" i="6"/>
  <c r="E20" i="7"/>
  <c r="D21" i="6"/>
  <c r="D21" i="7"/>
  <c r="D21" i="5" s="1"/>
  <c r="E21" i="6"/>
  <c r="E21" i="7"/>
  <c r="A22" i="5"/>
  <c r="D22" i="6"/>
  <c r="D22" i="7"/>
  <c r="E22" i="6"/>
  <c r="E22" i="7"/>
  <c r="D23" i="6"/>
  <c r="D23" i="7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D26" i="6"/>
  <c r="D26" i="7"/>
  <c r="E26" i="6"/>
  <c r="E26" i="7"/>
  <c r="D27" i="6"/>
  <c r="D27" i="7"/>
  <c r="E27" i="6"/>
  <c r="E27" i="7"/>
  <c r="D28" i="6"/>
  <c r="C28" s="1"/>
  <c r="D28" i="7"/>
  <c r="E28" i="6"/>
  <c r="E28" i="7"/>
  <c r="D29" i="6"/>
  <c r="D29" i="5" s="1"/>
  <c r="D29" i="7"/>
  <c r="E29" i="6"/>
  <c r="E29" i="7"/>
  <c r="D30" i="6"/>
  <c r="D30" i="7"/>
  <c r="E30" i="6"/>
  <c r="C30" s="1"/>
  <c r="E30" i="7"/>
  <c r="D31" i="6"/>
  <c r="D31" i="7"/>
  <c r="E31" i="6"/>
  <c r="E31" i="7"/>
  <c r="C31" s="1"/>
  <c r="D32" i="6"/>
  <c r="C32" s="1"/>
  <c r="D32" i="7"/>
  <c r="E32" i="6"/>
  <c r="E32" i="7"/>
  <c r="D33" i="6"/>
  <c r="D33" i="7"/>
  <c r="E33" i="6"/>
  <c r="E33" i="7"/>
  <c r="D34" i="6"/>
  <c r="D34" i="7"/>
  <c r="D34" i="5"/>
  <c r="E34" i="6"/>
  <c r="C34"/>
  <c r="E34" i="7"/>
  <c r="D35" i="6"/>
  <c r="D35" i="7"/>
  <c r="E35" i="6"/>
  <c r="E35" i="5" s="1"/>
  <c r="E35" i="7"/>
  <c r="D36" i="6"/>
  <c r="D36" i="5" s="1"/>
  <c r="D36" i="7"/>
  <c r="E36" i="6"/>
  <c r="C36" s="1"/>
  <c r="E36" i="7"/>
  <c r="D37" i="6"/>
  <c r="D37" i="7"/>
  <c r="E37" i="6"/>
  <c r="C37" s="1"/>
  <c r="E37" i="7"/>
  <c r="D38" i="6"/>
  <c r="D38" i="7"/>
  <c r="E38" i="6"/>
  <c r="E38" i="7"/>
  <c r="A39" i="5"/>
  <c r="A40" s="1"/>
  <c r="A41" s="1"/>
  <c r="A42" s="1"/>
  <c r="A43" s="1"/>
  <c r="D39" i="6"/>
  <c r="D39" i="7"/>
  <c r="E39" i="6"/>
  <c r="E39" i="7"/>
  <c r="E39" i="5" s="1"/>
  <c r="D40" i="6"/>
  <c r="D40" i="7"/>
  <c r="D40" i="5" s="1"/>
  <c r="E40" i="6"/>
  <c r="C40" s="1"/>
  <c r="E40" i="7"/>
  <c r="D41" i="6"/>
  <c r="D41" i="7"/>
  <c r="E41" i="6"/>
  <c r="E41" i="7"/>
  <c r="E41" i="5" s="1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E43" i="3"/>
  <c r="F43"/>
  <c r="G20" i="2"/>
  <c r="I20"/>
  <c r="K20"/>
  <c r="M20"/>
  <c r="O20"/>
  <c r="H20"/>
  <c r="J20"/>
  <c r="L20"/>
  <c r="N20"/>
  <c r="P20"/>
  <c r="F21"/>
  <c r="D21" s="1"/>
  <c r="E22"/>
  <c r="F22"/>
  <c r="D22" s="1"/>
  <c r="E23"/>
  <c r="F23"/>
  <c r="D23" s="1"/>
  <c r="E24"/>
  <c r="F24"/>
  <c r="E25"/>
  <c r="F25"/>
  <c r="E26"/>
  <c r="F26"/>
  <c r="E27"/>
  <c r="F27"/>
  <c r="D27" s="1"/>
  <c r="E28"/>
  <c r="F28"/>
  <c r="E29"/>
  <c r="F29"/>
  <c r="D29" s="1"/>
  <c r="E30"/>
  <c r="F30"/>
  <c r="D30" s="1"/>
  <c r="E31"/>
  <c r="F31"/>
  <c r="E32"/>
  <c r="F32"/>
  <c r="E33"/>
  <c r="F33"/>
  <c r="D33" s="1"/>
  <c r="E34"/>
  <c r="F34"/>
  <c r="E35"/>
  <c r="F35"/>
  <c r="E36"/>
  <c r="F36"/>
  <c r="E37"/>
  <c r="F37"/>
  <c r="D37" s="1"/>
  <c r="E38"/>
  <c r="F38"/>
  <c r="E39"/>
  <c r="F39"/>
  <c r="D39" s="1"/>
  <c r="E40"/>
  <c r="F40"/>
  <c r="D40" s="1"/>
  <c r="E41"/>
  <c r="F41"/>
  <c r="D41" s="1"/>
  <c r="E42"/>
  <c r="F42"/>
  <c r="D42" s="1"/>
  <c r="E43"/>
  <c r="F43"/>
  <c r="C20" i="7"/>
  <c r="D26" i="5"/>
  <c r="E20"/>
  <c r="E42"/>
  <c r="C39" i="6"/>
  <c r="C23" i="7"/>
  <c r="C28"/>
  <c r="D39" i="4"/>
  <c r="D25"/>
  <c r="D31" i="2"/>
  <c r="C33" i="7"/>
  <c r="C30"/>
  <c r="C29"/>
  <c r="D38" i="5"/>
  <c r="C42" i="7"/>
  <c r="C40"/>
  <c r="C35"/>
  <c r="D31" i="5"/>
  <c r="E23"/>
  <c r="E21"/>
  <c r="G43"/>
  <c r="D33"/>
  <c r="E43" i="7"/>
  <c r="D42" i="5"/>
  <c r="D40" i="4"/>
  <c r="D23"/>
  <c r="E29" i="3"/>
  <c r="E38" i="5"/>
  <c r="O48" i="3"/>
  <c r="E28"/>
  <c r="C39" i="7"/>
  <c r="N43" i="5"/>
  <c r="C25" i="7"/>
  <c r="D43"/>
  <c r="C34"/>
  <c r="C22"/>
  <c r="C21"/>
  <c r="D20" i="5"/>
  <c r="C20" s="1"/>
  <c r="D23"/>
  <c r="C20" i="6"/>
  <c r="C21"/>
  <c r="D27" i="5"/>
  <c r="O43"/>
  <c r="E22"/>
  <c r="E36"/>
  <c r="E29"/>
  <c r="F33" i="3"/>
  <c r="D30" i="5"/>
  <c r="G47" i="3"/>
  <c r="E24" i="5"/>
  <c r="C23" i="6"/>
  <c r="E31" i="5"/>
  <c r="D24"/>
  <c r="F29" i="3"/>
  <c r="L20"/>
  <c r="E27" i="5"/>
  <c r="D22"/>
  <c r="G44" i="4"/>
  <c r="E37" i="3"/>
  <c r="E30"/>
  <c r="E21"/>
  <c r="C32" i="7"/>
  <c r="O50" i="3"/>
  <c r="D41" i="5"/>
  <c r="E34"/>
  <c r="F50" i="2"/>
  <c r="H50" i="3"/>
  <c r="F35"/>
  <c r="F31"/>
  <c r="F27"/>
  <c r="F22"/>
  <c r="M45"/>
  <c r="G50"/>
  <c r="C37" i="7"/>
  <c r="E49" i="4"/>
  <c r="P47" i="3"/>
  <c r="N50"/>
  <c r="H47"/>
  <c r="M43" i="5"/>
  <c r="K43"/>
  <c r="I43"/>
  <c r="C26" i="6"/>
  <c r="E26" i="5"/>
  <c r="E37"/>
  <c r="D35"/>
  <c r="C23"/>
  <c r="E25"/>
  <c r="K46" i="3"/>
  <c r="H49"/>
  <c r="E41"/>
  <c r="E32"/>
  <c r="F39"/>
  <c r="E35"/>
  <c r="P20"/>
  <c r="F21"/>
  <c r="F37"/>
  <c r="F32"/>
  <c r="E27"/>
  <c r="D27" s="1"/>
  <c r="E23"/>
  <c r="O20"/>
  <c r="I20"/>
  <c r="P50"/>
  <c r="E47" i="4"/>
  <c r="I50" i="3"/>
  <c r="E43" i="6"/>
  <c r="F49" i="2"/>
  <c r="E50"/>
  <c r="C31" i="5"/>
  <c r="E40"/>
  <c r="D21" i="3"/>
  <c r="F45" i="2"/>
  <c r="G44"/>
  <c r="H46" i="3"/>
  <c r="D39" i="5"/>
  <c r="E32"/>
  <c r="F49" i="4"/>
  <c r="E46" i="2"/>
  <c r="E20" l="1"/>
  <c r="C22" i="5"/>
  <c r="C38"/>
  <c r="C41" i="7"/>
  <c r="D43" i="6"/>
  <c r="C38"/>
  <c r="E20" i="4"/>
  <c r="E33" i="5"/>
  <c r="C33" s="1"/>
  <c r="E28"/>
  <c r="D28"/>
  <c r="D25"/>
  <c r="C25" s="1"/>
  <c r="P45" i="3"/>
  <c r="L45"/>
  <c r="M49"/>
  <c r="M46"/>
  <c r="C31" i="6"/>
  <c r="C24"/>
  <c r="C38" i="7"/>
  <c r="C36"/>
  <c r="H44" i="4"/>
  <c r="C27" i="7"/>
  <c r="C26"/>
  <c r="C42" i="6"/>
  <c r="C41"/>
  <c r="D37" i="5"/>
  <c r="C37" s="1"/>
  <c r="D32"/>
  <c r="C32" s="1"/>
  <c r="C29" i="6"/>
  <c r="C22"/>
  <c r="C43" s="1"/>
  <c r="C35"/>
  <c r="C33"/>
  <c r="E30" i="5"/>
  <c r="C30" s="1"/>
  <c r="C27" i="6"/>
  <c r="C39" i="5"/>
  <c r="C41"/>
  <c r="E42" i="3"/>
  <c r="E40"/>
  <c r="E39"/>
  <c r="E38"/>
  <c r="E36"/>
  <c r="E34"/>
  <c r="E33"/>
  <c r="E31"/>
  <c r="D31" s="1"/>
  <c r="E26"/>
  <c r="E25"/>
  <c r="E24"/>
  <c r="E22"/>
  <c r="M20"/>
  <c r="K20"/>
  <c r="E20" s="1"/>
  <c r="G20"/>
  <c r="O45"/>
  <c r="M50"/>
  <c r="E50" s="1"/>
  <c r="K44" i="2"/>
  <c r="I45" i="3"/>
  <c r="F46" i="2"/>
  <c r="E47"/>
  <c r="G45" i="3"/>
  <c r="J43" i="5"/>
  <c r="F43"/>
  <c r="F48" i="4"/>
  <c r="D48" s="1"/>
  <c r="D35" i="3"/>
  <c r="C24" i="5"/>
  <c r="C27"/>
  <c r="C36"/>
  <c r="D35" i="4"/>
  <c r="D32"/>
  <c r="D31"/>
  <c r="D29" i="3"/>
  <c r="E50" i="4"/>
  <c r="E46"/>
  <c r="L43" i="5"/>
  <c r="H43"/>
  <c r="D46" i="2"/>
  <c r="D49" i="4"/>
  <c r="H45" i="3"/>
  <c r="H44" s="1"/>
  <c r="F48" i="2"/>
  <c r="E45"/>
  <c r="D45" s="1"/>
  <c r="H44"/>
  <c r="I44"/>
  <c r="F45" i="4"/>
  <c r="D45" s="1"/>
  <c r="D37" i="3"/>
  <c r="K45"/>
  <c r="D51" i="2"/>
  <c r="P49" i="3"/>
  <c r="N49"/>
  <c r="L49"/>
  <c r="J49"/>
  <c r="P46"/>
  <c r="N46"/>
  <c r="L46"/>
  <c r="J46"/>
  <c r="F42"/>
  <c r="D42" s="1"/>
  <c r="F41"/>
  <c r="D41" s="1"/>
  <c r="F40"/>
  <c r="F38"/>
  <c r="F36"/>
  <c r="F34"/>
  <c r="F30"/>
  <c r="D30" s="1"/>
  <c r="F28"/>
  <c r="D28" s="1"/>
  <c r="F26"/>
  <c r="D26" s="1"/>
  <c r="F25"/>
  <c r="F24"/>
  <c r="D24" s="1"/>
  <c r="F23"/>
  <c r="D23" s="1"/>
  <c r="N20"/>
  <c r="J20"/>
  <c r="H20"/>
  <c r="C40" i="5"/>
  <c r="C35"/>
  <c r="C26"/>
  <c r="C34"/>
  <c r="C29"/>
  <c r="C42"/>
  <c r="O44" i="4"/>
  <c r="M44"/>
  <c r="K44"/>
  <c r="I44"/>
  <c r="F50"/>
  <c r="F47"/>
  <c r="F46"/>
  <c r="O46" i="3"/>
  <c r="N47"/>
  <c r="N45"/>
  <c r="L47"/>
  <c r="J47"/>
  <c r="J45"/>
  <c r="G49"/>
  <c r="C21" i="5"/>
  <c r="P44" i="2"/>
  <c r="M44"/>
  <c r="L44"/>
  <c r="F47"/>
  <c r="D47" s="1"/>
  <c r="E48" i="3"/>
  <c r="E49" i="2"/>
  <c r="D49" s="1"/>
  <c r="D46" i="4"/>
  <c r="J44" i="2"/>
  <c r="E48"/>
  <c r="D48" s="1"/>
  <c r="D50"/>
  <c r="D47" i="4"/>
  <c r="D22" i="3"/>
  <c r="O44" i="2"/>
  <c r="N44"/>
  <c r="O49" i="3"/>
  <c r="K49"/>
  <c r="I49"/>
  <c r="I46"/>
  <c r="G46"/>
  <c r="E47"/>
  <c r="D37" i="4"/>
  <c r="D34"/>
  <c r="D29"/>
  <c r="D28"/>
  <c r="D27"/>
  <c r="D38" i="2"/>
  <c r="D43"/>
  <c r="D43" i="3"/>
  <c r="D34" i="2"/>
  <c r="D28"/>
  <c r="D24"/>
  <c r="F20" i="4"/>
  <c r="D24"/>
  <c r="D35" i="2"/>
  <c r="D41" i="4"/>
  <c r="D38"/>
  <c r="D26"/>
  <c r="D20"/>
  <c r="D32" i="2"/>
  <c r="D25"/>
  <c r="D42" i="4"/>
  <c r="D30"/>
  <c r="D36" i="2"/>
  <c r="D26"/>
  <c r="D43" i="4"/>
  <c r="D21"/>
  <c r="D32" i="3"/>
  <c r="F20" i="2"/>
  <c r="D20" s="1"/>
  <c r="D36" i="4"/>
  <c r="D33"/>
  <c r="D22"/>
  <c r="D39" i="3"/>
  <c r="P44" i="4"/>
  <c r="N44"/>
  <c r="L44"/>
  <c r="J44"/>
  <c r="D33" i="3"/>
  <c r="F50"/>
  <c r="F48"/>
  <c r="D48" l="1"/>
  <c r="O44"/>
  <c r="I44"/>
  <c r="M44"/>
  <c r="L44"/>
  <c r="C28" i="5"/>
  <c r="C43" s="1"/>
  <c r="F20" i="3"/>
  <c r="D40"/>
  <c r="J44"/>
  <c r="E44" i="4"/>
  <c r="D44" s="1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50" i="3"/>
  <c r="D49"/>
  <c r="D20"/>
  <c r="F44" l="1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<sst xmlns="http://schemas.openxmlformats.org/spreadsheetml/2006/main" count="561" uniqueCount="126">
  <si>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</si>
  <si>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</si>
  <si>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</si>
  <si>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</si>
  <si>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</si>
  <si>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</si>
  <si>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</si>
  <si>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</si>
  <si>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</si>
  <si>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</si>
  <si>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</si>
  <si>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</si>
  <si>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</si>
  <si>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</si>
  <si>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</si>
  <si>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</si>
  <si>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</si>
  <si>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</si>
  <si>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</si>
  <si>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</si>
  <si>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</si>
  <si>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</si>
  <si>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</si>
  <si>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</si>
  <si>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</si>
  <si>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</si>
  <si>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</si>
  <si>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</si>
  <si>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</si>
  <si>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</si>
  <si>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</si>
  <si>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</si>
  <si>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</si>
  <si>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</si>
  <si>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</si>
  <si>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</si>
  <si>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</si>
  <si>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</si>
  <si>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</si>
  <si>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</si>
  <si>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</si>
  <si>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</si>
  <si>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</si>
  <si>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</si>
  <si>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</si>
  <si>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</si>
  <si>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</si>
  <si>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</si>
  <si>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</si>
  <si>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</si>
  <si>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</si>
  <si>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</si>
  <si>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</si>
  <si>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</si>
  <si>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</si>
  <si>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</si>
  <si>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</si>
  <si>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</si>
  <si>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</si>
  <si>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</si>
  <si>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</si>
  <si>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</si>
  <si>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</si>
  <si>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</si>
  <si>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</si>
  <si>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</si>
  <si>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</si>
  <si>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</si>
  <si>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</si>
  <si>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</si>
  <si>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</si>
  <si>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</si>
  <si>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</si>
  <si>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</si>
  <si>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</si>
  <si>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</si>
  <si>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</si>
  <si>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</si>
  <si>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</si>
  <si>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</si>
  <si>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</si>
  <si>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</si>
  <si>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</si>
  <si>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</si>
  <si>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</si>
  <si>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</si>
  <si>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</si>
  <si>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</si>
  <si>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</si>
  <si>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</si>
  <si>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</si>
  <si>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</si>
  <si>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</si>
  <si>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</si>
  <si>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</si>
  <si>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</si>
  <si>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</si>
  <si>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</si>
  <si>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</si>
  <si>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</si>
  <si>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</si>
  <si>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</si>
  <si>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</si>
  <si>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</si>
  <si>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</si>
  <si>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</si>
  <si>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</si>
  <si>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</si>
  <si>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</si>
  <si>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</si>
  <si>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</si>
  <si>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</si>
  <si>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</si>
  <si>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2019  года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</si>
  <si>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</si>
  <si>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</si>
  <si>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</si>
  <si>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</si>
  <si>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</si>
  <si>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</si>
  <si>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</si>
  <si>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</si>
  <si>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</si>
  <si>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</si>
  <si>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01 марта 2020 года</t>
  </si>
  <si>
    <t>01 марта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</si>
</sst>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8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74" zoomScaleNormal="74" workbookViewId="0">
      <pane xSplit="3" ySplit="19" topLeftCell="D20" activePane="bottomRight" state="frozen"/>
      <selection activeCell="C37" sqref="C37"/>
      <selection pane="topRight" activeCell="C37" sqref="C37"/>
      <selection pane="bottomLeft" activeCell="C37" sqref="C37"/>
      <selection pane="bottomRight" activeCell="C2" sqref="C2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725504</v>
      </c>
      <c r="E20" s="21">
        <f>G20+I20+K20+M20+O20</f>
        <v>333205</v>
      </c>
      <c r="F20" s="21">
        <f t="shared" ref="F20:F43" si="1">H20+J20+L20+N20+P20</f>
        <v>392299</v>
      </c>
      <c r="G20" s="21">
        <f t="shared" ref="G20:P20" si="2">SUM(G21:G43)</f>
        <v>3260</v>
      </c>
      <c r="H20" s="21">
        <f t="shared" si="2"/>
        <v>3211</v>
      </c>
      <c r="I20" s="21">
        <f t="shared" si="2"/>
        <v>17147</v>
      </c>
      <c r="J20" s="21">
        <f t="shared" si="2"/>
        <v>16179</v>
      </c>
      <c r="K20" s="21">
        <f t="shared" si="2"/>
        <v>57361</v>
      </c>
      <c r="L20" s="21">
        <f t="shared" si="2"/>
        <v>54144</v>
      </c>
      <c r="M20" s="21">
        <f t="shared" si="2"/>
        <v>225574</v>
      </c>
      <c r="N20" s="21">
        <f t="shared" si="2"/>
        <v>248113</v>
      </c>
      <c r="O20" s="21">
        <f t="shared" si="2"/>
        <v>29863</v>
      </c>
      <c r="P20" s="21">
        <f t="shared" si="2"/>
        <v>70652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1144</v>
      </c>
      <c r="E21" s="27">
        <f t="shared" ref="E21:E43" si="3">G21+I21+K21+M21+O21</f>
        <v>304</v>
      </c>
      <c r="F21" s="27">
        <f t="shared" si="1"/>
        <v>840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267</v>
      </c>
      <c r="N21" s="27">
        <f>'Прил.12 согаз'!N21+'Прил.12 альфа'!N21</f>
        <v>800</v>
      </c>
      <c r="O21" s="27">
        <f>'Прил.12 согаз'!O21+'Прил.12 альфа'!O21</f>
        <v>37</v>
      </c>
      <c r="P21" s="27">
        <f>'Прил.12 согаз'!P21+'Прил.12 альфа'!P21</f>
        <v>40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79714</v>
      </c>
      <c r="E22" s="27">
        <f t="shared" si="3"/>
        <v>37268</v>
      </c>
      <c r="F22" s="27">
        <f t="shared" si="1"/>
        <v>42446</v>
      </c>
      <c r="G22" s="27">
        <f>'Прил.12 согаз'!G22+'Прил.12 альфа'!G22</f>
        <v>364</v>
      </c>
      <c r="H22" s="27">
        <f>'Прил.12 согаз'!H22+'Прил.12 альфа'!H22</f>
        <v>308</v>
      </c>
      <c r="I22" s="27">
        <f>'Прил.12 согаз'!I22+'Прил.12 альфа'!I22</f>
        <v>1780</v>
      </c>
      <c r="J22" s="27">
        <f>'Прил.12 согаз'!J22+'Прил.12 альфа'!J22</f>
        <v>1670</v>
      </c>
      <c r="K22" s="27">
        <f>'Прил.12 согаз'!K22+'Прил.12 альфа'!K22</f>
        <v>6409</v>
      </c>
      <c r="L22" s="27">
        <f>'Прил.12 согаз'!L22+'Прил.12 альфа'!L22</f>
        <v>6069</v>
      </c>
      <c r="M22" s="27">
        <f>'Прил.12 согаз'!M22+'Прил.12 альфа'!M22</f>
        <v>25241</v>
      </c>
      <c r="N22" s="27">
        <f>'Прил.12 согаз'!N22+'Прил.12 альфа'!N22</f>
        <v>25787</v>
      </c>
      <c r="O22" s="27">
        <f>'Прил.12 согаз'!O22+'Прил.12 альфа'!O22</f>
        <v>3474</v>
      </c>
      <c r="P22" s="27">
        <f>'Прил.12 согаз'!P22+'Прил.12 альфа'!P22</f>
        <v>8612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44072</v>
      </c>
      <c r="E23" s="27">
        <f t="shared" si="3"/>
        <v>19596</v>
      </c>
      <c r="F23" s="27">
        <f t="shared" si="1"/>
        <v>24476</v>
      </c>
      <c r="G23" s="27">
        <f>'Прил.12 согаз'!G23+'Прил.12 альфа'!G23</f>
        <v>187</v>
      </c>
      <c r="H23" s="27">
        <f>'Прил.12 согаз'!H23+'Прил.12 альфа'!H23</f>
        <v>196</v>
      </c>
      <c r="I23" s="27">
        <f>'Прил.12 согаз'!I23+'Прил.12 альфа'!I23</f>
        <v>1009</v>
      </c>
      <c r="J23" s="27">
        <f>'Прил.12 согаз'!J23+'Прил.12 альфа'!J23</f>
        <v>964</v>
      </c>
      <c r="K23" s="27">
        <f>'Прил.12 согаз'!K23+'Прил.12 альфа'!K23</f>
        <v>3773</v>
      </c>
      <c r="L23" s="27">
        <f>'Прил.12 согаз'!L23+'Прил.12 альфа'!L23</f>
        <v>3514</v>
      </c>
      <c r="M23" s="27">
        <f>'Прил.12 согаз'!M23+'Прил.12 альфа'!M23</f>
        <v>12310</v>
      </c>
      <c r="N23" s="27">
        <f>'Прил.12 согаз'!N23+'Прил.12 альфа'!N23</f>
        <v>14280</v>
      </c>
      <c r="O23" s="27">
        <f>'Прил.12 согаз'!O23+'Прил.12 альфа'!O23</f>
        <v>2317</v>
      </c>
      <c r="P23" s="27">
        <f>'Прил.12 согаз'!P23+'Прил.12 альфа'!P23</f>
        <v>5522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43430</v>
      </c>
      <c r="E24" s="27">
        <f t="shared" si="3"/>
        <v>20157</v>
      </c>
      <c r="F24" s="27">
        <f t="shared" si="1"/>
        <v>23273</v>
      </c>
      <c r="G24" s="27">
        <f>'Прил.12 согаз'!G24+'Прил.12 альфа'!G24</f>
        <v>207</v>
      </c>
      <c r="H24" s="27">
        <f>'Прил.12 согаз'!H24+'Прил.12 альфа'!H24</f>
        <v>189</v>
      </c>
      <c r="I24" s="27">
        <f>'Прил.12 согаз'!I24+'Прил.12 альфа'!I24</f>
        <v>974</v>
      </c>
      <c r="J24" s="27">
        <f>'Прил.12 согаз'!J24+'Прил.12 альфа'!J24</f>
        <v>922</v>
      </c>
      <c r="K24" s="27">
        <f>'Прил.12 согаз'!K24+'Прил.12 альфа'!K24</f>
        <v>3414</v>
      </c>
      <c r="L24" s="27">
        <f>'Прил.12 согаз'!L24+'Прил.12 альфа'!L24</f>
        <v>3326</v>
      </c>
      <c r="M24" s="27">
        <f>'Прил.12 согаз'!M24+'Прил.12 альфа'!M24</f>
        <v>13838</v>
      </c>
      <c r="N24" s="27">
        <f>'Прил.12 согаз'!N24+'Прил.12 альфа'!N24</f>
        <v>14702</v>
      </c>
      <c r="O24" s="27">
        <f>'Прил.12 согаз'!O24+'Прил.12 альфа'!O24</f>
        <v>1724</v>
      </c>
      <c r="P24" s="27">
        <f>'Прил.12 согаз'!P24+'Прил.12 альфа'!P24</f>
        <v>4134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9887</v>
      </c>
      <c r="E25" s="27">
        <f t="shared" si="3"/>
        <v>4739</v>
      </c>
      <c r="F25" s="27">
        <f t="shared" si="1"/>
        <v>5148</v>
      </c>
      <c r="G25" s="27">
        <f>'Прил.12 согаз'!G25+'Прил.12 альфа'!G25</f>
        <v>27</v>
      </c>
      <c r="H25" s="27">
        <f>'Прил.12 согаз'!H25+'Прил.12 альфа'!H25</f>
        <v>33</v>
      </c>
      <c r="I25" s="27">
        <f>'Прил.12 согаз'!I25+'Прил.12 альфа'!I25</f>
        <v>199</v>
      </c>
      <c r="J25" s="27">
        <f>'Прил.12 согаз'!J25+'Прил.12 альфа'!J25</f>
        <v>181</v>
      </c>
      <c r="K25" s="27">
        <f>'Прил.12 согаз'!K25+'Прил.12 альфа'!K25</f>
        <v>759</v>
      </c>
      <c r="L25" s="27">
        <f>'Прил.12 согаз'!L25+'Прил.12 альфа'!L25</f>
        <v>715</v>
      </c>
      <c r="M25" s="27">
        <f>'Прил.12 согаз'!M25+'Прил.12 альфа'!M25</f>
        <v>3260</v>
      </c>
      <c r="N25" s="27">
        <f>'Прил.12 согаз'!N25+'Прил.12 альфа'!N25</f>
        <v>3058</v>
      </c>
      <c r="O25" s="27">
        <f>'Прил.12 согаз'!O25+'Прил.12 альфа'!O25</f>
        <v>494</v>
      </c>
      <c r="P25" s="27">
        <f>'Прил.12 согаз'!P25+'Прил.12 альфа'!P25</f>
        <v>1161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63120</v>
      </c>
      <c r="E26" s="27">
        <f t="shared" si="3"/>
        <v>29013</v>
      </c>
      <c r="F26" s="27">
        <f t="shared" si="1"/>
        <v>34107</v>
      </c>
      <c r="G26" s="27">
        <f>'Прил.12 согаз'!G26+'Прил.12 альфа'!G26</f>
        <v>266</v>
      </c>
      <c r="H26" s="27">
        <f>'Прил.12 согаз'!H26+'Прил.12 альфа'!H26</f>
        <v>219</v>
      </c>
      <c r="I26" s="27">
        <f>'Прил.12 согаз'!I26+'Прил.12 альфа'!I26</f>
        <v>1331</v>
      </c>
      <c r="J26" s="27">
        <f>'Прил.12 согаз'!J26+'Прил.12 альфа'!J26</f>
        <v>1244</v>
      </c>
      <c r="K26" s="27">
        <f>'Прил.12 согаз'!K26+'Прил.12 альфа'!K26</f>
        <v>4971</v>
      </c>
      <c r="L26" s="27">
        <f>'Прил.12 согаз'!L26+'Прил.12 альфа'!L26</f>
        <v>4633</v>
      </c>
      <c r="M26" s="27">
        <f>'Прил.12 согаз'!M26+'Прил.12 альфа'!M26</f>
        <v>19671</v>
      </c>
      <c r="N26" s="27">
        <f>'Прил.12 согаз'!N26+'Прил.12 альфа'!N26</f>
        <v>21129</v>
      </c>
      <c r="O26" s="27">
        <f>'Прил.12 согаз'!O26+'Прил.12 альфа'!O26</f>
        <v>2774</v>
      </c>
      <c r="P26" s="27">
        <f>'Прил.12 согаз'!P26+'Прил.12 альфа'!P26</f>
        <v>6882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26243</v>
      </c>
      <c r="E27" s="27">
        <f t="shared" si="3"/>
        <v>11841</v>
      </c>
      <c r="F27" s="27">
        <f t="shared" si="1"/>
        <v>14402</v>
      </c>
      <c r="G27" s="27">
        <f>'Прил.12 согаз'!G27+'Прил.12 альфа'!G27</f>
        <v>124</v>
      </c>
      <c r="H27" s="27">
        <f>'Прил.12 согаз'!H27+'Прил.12 альфа'!H27</f>
        <v>119</v>
      </c>
      <c r="I27" s="27">
        <f>'Прил.12 согаз'!I27+'Прил.12 альфа'!I27</f>
        <v>587</v>
      </c>
      <c r="J27" s="27">
        <f>'Прил.12 согаз'!J27+'Прил.12 альфа'!J27</f>
        <v>526</v>
      </c>
      <c r="K27" s="27">
        <f>'Прил.12 согаз'!K27+'Прил.12 альфа'!K27</f>
        <v>2221</v>
      </c>
      <c r="L27" s="27">
        <f>'Прил.12 согаз'!L27+'Прил.12 альфа'!L27</f>
        <v>2153</v>
      </c>
      <c r="M27" s="27">
        <f>'Прил.12 согаз'!M27+'Прил.12 альфа'!M27</f>
        <v>7914</v>
      </c>
      <c r="N27" s="27">
        <f>'Прил.12 согаз'!N27+'Прил.12 альфа'!N27</f>
        <v>9031</v>
      </c>
      <c r="O27" s="27">
        <f>'Прил.12 согаз'!O27+'Прил.12 альфа'!O27</f>
        <v>995</v>
      </c>
      <c r="P27" s="27">
        <f>'Прил.12 согаз'!P27+'Прил.12 альфа'!P27</f>
        <v>2573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31634</v>
      </c>
      <c r="E28" s="27">
        <f t="shared" si="3"/>
        <v>14493</v>
      </c>
      <c r="F28" s="27">
        <f t="shared" si="1"/>
        <v>17141</v>
      </c>
      <c r="G28" s="27">
        <f>'Прил.12 согаз'!G28+'Прил.12 альфа'!G28</f>
        <v>175</v>
      </c>
      <c r="H28" s="27">
        <f>'Прил.12 согаз'!H28+'Прил.12 альфа'!H28</f>
        <v>206</v>
      </c>
      <c r="I28" s="27">
        <f>'Прил.12 согаз'!I28+'Прил.12 альфа'!I28</f>
        <v>902</v>
      </c>
      <c r="J28" s="27">
        <f>'Прил.12 согаз'!J28+'Прил.12 альфа'!J28</f>
        <v>898</v>
      </c>
      <c r="K28" s="27">
        <f>'Прил.12 согаз'!K28+'Прил.12 альфа'!K28</f>
        <v>2890</v>
      </c>
      <c r="L28" s="27">
        <f>'Прил.12 согаз'!L28+'Прил.12 альфа'!L28</f>
        <v>2719</v>
      </c>
      <c r="M28" s="27">
        <f>'Прил.12 согаз'!M28+'Прил.12 альфа'!M28</f>
        <v>9614</v>
      </c>
      <c r="N28" s="27">
        <f>'Прил.12 согаз'!N28+'Прил.12 альфа'!N28</f>
        <v>10844</v>
      </c>
      <c r="O28" s="27">
        <f>'Прил.12 согаз'!O28+'Прил.12 альфа'!O28</f>
        <v>912</v>
      </c>
      <c r="P28" s="27">
        <f>'Прил.12 согаз'!P28+'Прил.12 альфа'!P28</f>
        <v>2474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47547</v>
      </c>
      <c r="E29" s="27">
        <f t="shared" si="3"/>
        <v>20404</v>
      </c>
      <c r="F29" s="27">
        <f t="shared" si="1"/>
        <v>27143</v>
      </c>
      <c r="G29" s="27">
        <f>'Прил.12 согаз'!G29+'Прил.12 альфа'!G29</f>
        <v>319</v>
      </c>
      <c r="H29" s="27">
        <f>'Прил.12 согаз'!H29+'Прил.12 альфа'!H29</f>
        <v>338</v>
      </c>
      <c r="I29" s="27">
        <f>'Прил.12 согаз'!I29+'Прил.12 альфа'!I29</f>
        <v>1561</v>
      </c>
      <c r="J29" s="27">
        <f>'Прил.12 согаз'!J29+'Прил.12 альфа'!J29</f>
        <v>1557</v>
      </c>
      <c r="K29" s="27">
        <f>'Прил.12 согаз'!K29+'Прил.12 альфа'!K29</f>
        <v>4760</v>
      </c>
      <c r="L29" s="27">
        <f>'Прил.12 согаз'!L29+'Прил.12 альфа'!L29</f>
        <v>4660</v>
      </c>
      <c r="M29" s="27">
        <f>'Прил.12 согаз'!M29+'Прил.12 альфа'!M29</f>
        <v>12493</v>
      </c>
      <c r="N29" s="27">
        <f>'Прил.12 согаз'!N29+'Прил.12 альфа'!N29</f>
        <v>17766</v>
      </c>
      <c r="O29" s="27">
        <f>'Прил.12 согаз'!O29+'Прил.12 альфа'!O29</f>
        <v>1271</v>
      </c>
      <c r="P29" s="27">
        <f>'Прил.12 согаз'!P29+'Прил.12 альфа'!P29</f>
        <v>2822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119172</v>
      </c>
      <c r="E30" s="27">
        <f t="shared" si="3"/>
        <v>52919</v>
      </c>
      <c r="F30" s="27">
        <f t="shared" si="1"/>
        <v>66253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46619</v>
      </c>
      <c r="N30" s="27">
        <f>'Прил.12 согаз'!N30+'Прил.12 альфа'!N30</f>
        <v>51105</v>
      </c>
      <c r="O30" s="27">
        <f>'Прил.12 согаз'!O30+'Прил.12 альфа'!O30</f>
        <v>6300</v>
      </c>
      <c r="P30" s="27">
        <f>'Прил.12 согаз'!P30+'Прил.12 альфа'!P30</f>
        <v>15148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92792</v>
      </c>
      <c r="E31" s="27">
        <f t="shared" si="3"/>
        <v>40426</v>
      </c>
      <c r="F31" s="27">
        <f t="shared" si="1"/>
        <v>52366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35252</v>
      </c>
      <c r="N31" s="27">
        <f>'Прил.12 согаз'!N31+'Прил.12 альфа'!N31</f>
        <v>39262</v>
      </c>
      <c r="O31" s="27">
        <f>'Прил.12 согаз'!O31+'Прил.12 альфа'!O31</f>
        <v>5174</v>
      </c>
      <c r="P31" s="27">
        <f>'Прил.12 согаз'!P31+'Прил.12 альфа'!P31</f>
        <v>13104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23870</v>
      </c>
      <c r="E32" s="27">
        <f t="shared" si="3"/>
        <v>12195</v>
      </c>
      <c r="F32" s="27">
        <f t="shared" si="1"/>
        <v>11675</v>
      </c>
      <c r="G32" s="27">
        <f>'Прил.12 согаз'!G32+'Прил.12 альфа'!G32</f>
        <v>494</v>
      </c>
      <c r="H32" s="27">
        <f>'Прил.12 согаз'!H32+'Прил.12 альфа'!H32</f>
        <v>535</v>
      </c>
      <c r="I32" s="27">
        <f>'Прил.12 согаз'!I32+'Прил.12 альфа'!I32</f>
        <v>2881</v>
      </c>
      <c r="J32" s="27">
        <f>'Прил.12 согаз'!J32+'Прил.12 альфа'!J32</f>
        <v>2692</v>
      </c>
      <c r="K32" s="27">
        <f>'Прил.12 согаз'!K32+'Прил.12 альфа'!K32</f>
        <v>8820</v>
      </c>
      <c r="L32" s="27">
        <f>'Прил.12 согаз'!L32+'Прил.12 альфа'!L32</f>
        <v>8448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17330</v>
      </c>
      <c r="E33" s="27">
        <f t="shared" si="3"/>
        <v>9019</v>
      </c>
      <c r="F33" s="27">
        <f t="shared" si="1"/>
        <v>8311</v>
      </c>
      <c r="G33" s="27">
        <f>'Прил.12 согаз'!G33+'Прил.12 альфа'!G33</f>
        <v>350</v>
      </c>
      <c r="H33" s="27">
        <f>'Прил.12 согаз'!H33+'Прил.12 альфа'!H33</f>
        <v>326</v>
      </c>
      <c r="I33" s="27">
        <f>'Прил.12 согаз'!I33+'Прил.12 альфа'!I33</f>
        <v>1937</v>
      </c>
      <c r="J33" s="27">
        <f>'Прил.12 согаз'!J33+'Прил.12 альфа'!J33</f>
        <v>1869</v>
      </c>
      <c r="K33" s="27">
        <f>'Прил.12 согаз'!K33+'Прил.12 альфа'!K33</f>
        <v>6732</v>
      </c>
      <c r="L33" s="27">
        <f>'Прил.12 согаз'!L33+'Прил.12 альфа'!L33</f>
        <v>6116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16115</v>
      </c>
      <c r="E34" s="27">
        <f t="shared" si="3"/>
        <v>8303</v>
      </c>
      <c r="F34" s="27">
        <f t="shared" si="1"/>
        <v>7812</v>
      </c>
      <c r="G34" s="27">
        <f>'Прил.12 согаз'!G34+'Прил.12 альфа'!G34</f>
        <v>374</v>
      </c>
      <c r="H34" s="27">
        <f>'Прил.12 согаз'!H34+'Прил.12 альфа'!H34</f>
        <v>370</v>
      </c>
      <c r="I34" s="27">
        <f>'Прил.12 согаз'!I34+'Прил.12 альфа'!I34</f>
        <v>1847</v>
      </c>
      <c r="J34" s="27">
        <f>'Прил.12 согаз'!J34+'Прил.12 альфа'!J34</f>
        <v>1756</v>
      </c>
      <c r="K34" s="27">
        <f>'Прил.12 согаз'!K34+'Прил.12 альфа'!K34</f>
        <v>6082</v>
      </c>
      <c r="L34" s="27">
        <f>'Прил.12 согаз'!L34+'Прил.12 альфа'!L34</f>
        <v>5686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12079</v>
      </c>
      <c r="E35" s="27">
        <f t="shared" si="3"/>
        <v>5945</v>
      </c>
      <c r="F35" s="27">
        <f t="shared" si="1"/>
        <v>6134</v>
      </c>
      <c r="G35" s="27">
        <f>'Прил.12 согаз'!G35+'Прил.12 альфа'!G35</f>
        <v>12</v>
      </c>
      <c r="H35" s="27">
        <f>'Прил.12 согаз'!H35+'Прил.12 альфа'!H35</f>
        <v>11</v>
      </c>
      <c r="I35" s="27">
        <f>'Прил.12 согаз'!I35+'Прил.12 альфа'!I35</f>
        <v>44</v>
      </c>
      <c r="J35" s="27">
        <f>'Прил.12 согаз'!J35+'Прил.12 альфа'!J35</f>
        <v>29</v>
      </c>
      <c r="K35" s="27">
        <f>'Прил.12 согаз'!K35+'Прил.12 альфа'!K35</f>
        <v>116</v>
      </c>
      <c r="L35" s="27">
        <f>'Прил.12 согаз'!L35+'Прил.12 альфа'!L35</f>
        <v>116</v>
      </c>
      <c r="M35" s="27">
        <f>'Прил.12 согаз'!M35+'Прил.12 альфа'!M35</f>
        <v>4849</v>
      </c>
      <c r="N35" s="27">
        <f>'Прил.12 согаз'!N35+'Прил.12 альфа'!N35</f>
        <v>4853</v>
      </c>
      <c r="O35" s="27">
        <f>'Прил.12 согаз'!O35+'Прил.12 альфа'!O35</f>
        <v>924</v>
      </c>
      <c r="P35" s="27">
        <f>'Прил.12 согаз'!P35+'Прил.12 альфа'!P35</f>
        <v>1125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17046</v>
      </c>
      <c r="E36" s="27">
        <f t="shared" si="3"/>
        <v>8015</v>
      </c>
      <c r="F36" s="27">
        <f t="shared" si="1"/>
        <v>9031</v>
      </c>
      <c r="G36" s="27">
        <f>'Прил.12 согаз'!G36+'Прил.12 альфа'!G36</f>
        <v>55</v>
      </c>
      <c r="H36" s="27">
        <f>'Прил.12 согаз'!H36+'Прил.12 альфа'!H36</f>
        <v>59</v>
      </c>
      <c r="I36" s="27">
        <f>'Прил.12 согаз'!I36+'Прил.12 альфа'!I36</f>
        <v>413</v>
      </c>
      <c r="J36" s="27">
        <f>'Прил.12 согаз'!J36+'Прил.12 альфа'!J36</f>
        <v>345</v>
      </c>
      <c r="K36" s="27">
        <f>'Прил.12 согаз'!K36+'Прил.12 альфа'!K36</f>
        <v>1385</v>
      </c>
      <c r="L36" s="27">
        <f>'Прил.12 согаз'!L36+'Прил.12 альфа'!L36</f>
        <v>1266</v>
      </c>
      <c r="M36" s="27">
        <f>'Прил.12 согаз'!M36+'Прил.12 альфа'!M36</f>
        <v>5393</v>
      </c>
      <c r="N36" s="27">
        <f>'Прил.12 согаз'!N36+'Прил.12 альфа'!N36</f>
        <v>5633</v>
      </c>
      <c r="O36" s="27">
        <f>'Прил.12 согаз'!O36+'Прил.12 альфа'!O36</f>
        <v>769</v>
      </c>
      <c r="P36" s="27">
        <f>'Прил.12 согаз'!P36+'Прил.12 альфа'!P36</f>
        <v>1728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43215</v>
      </c>
      <c r="E37" s="27">
        <f t="shared" si="3"/>
        <v>19173</v>
      </c>
      <c r="F37" s="27">
        <f t="shared" si="1"/>
        <v>24042</v>
      </c>
      <c r="G37" s="27">
        <f>'Прил.12 согаз'!G37+'Прил.12 альфа'!G37</f>
        <v>289</v>
      </c>
      <c r="H37" s="27">
        <f>'Прил.12 согаз'!H37+'Прил.12 альфа'!H37</f>
        <v>285</v>
      </c>
      <c r="I37" s="27">
        <f>'Прил.12 согаз'!I37+'Прил.12 альфа'!I37</f>
        <v>1560</v>
      </c>
      <c r="J37" s="27">
        <f>'Прил.12 согаз'!J37+'Прил.12 альфа'!J37</f>
        <v>1427</v>
      </c>
      <c r="K37" s="27">
        <f>'Прил.12 согаз'!K37+'Прил.12 альфа'!K37</f>
        <v>4781</v>
      </c>
      <c r="L37" s="27">
        <f>'Прил.12 согаз'!L37+'Прил.12 альфа'!L37</f>
        <v>4495</v>
      </c>
      <c r="M37" s="27">
        <f>'Прил.12 согаз'!M37+'Прил.12 альфа'!M37</f>
        <v>11696</v>
      </c>
      <c r="N37" s="27">
        <f>'Прил.12 согаз'!N37+'Прил.12 альфа'!N37</f>
        <v>16123</v>
      </c>
      <c r="O37" s="27">
        <f>'Прил.12 согаз'!O37+'Прил.12 альфа'!O37</f>
        <v>847</v>
      </c>
      <c r="P37" s="27">
        <f>'Прил.12 согаз'!P37+'Прил.12 альфа'!P37</f>
        <v>1712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6313</v>
      </c>
      <c r="E38" s="27">
        <f t="shared" si="3"/>
        <v>2349</v>
      </c>
      <c r="F38" s="27">
        <f t="shared" si="1"/>
        <v>3964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1900</v>
      </c>
      <c r="N38" s="27">
        <f>'Прил.12 согаз'!N38+'Прил.12 альфа'!N38</f>
        <v>2964</v>
      </c>
      <c r="O38" s="27">
        <f>'Прил.12 согаз'!O38+'Прил.12 альфа'!O38</f>
        <v>449</v>
      </c>
      <c r="P38" s="27">
        <f>'Прил.12 согаз'!P38+'Прил.12 альфа'!P38</f>
        <v>1000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4032</v>
      </c>
      <c r="E39" s="27">
        <f t="shared" si="3"/>
        <v>2244</v>
      </c>
      <c r="F39" s="27">
        <f t="shared" si="1"/>
        <v>1788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1983</v>
      </c>
      <c r="N39" s="27">
        <f>'Прил.12 согаз'!N39+'Прил.12 альфа'!N39</f>
        <v>1592</v>
      </c>
      <c r="O39" s="27">
        <f>'Прил.12 согаз'!O39+'Прил.12 альфа'!O39</f>
        <v>261</v>
      </c>
      <c r="P39" s="27">
        <f>'Прил.12 согаз'!P39+'Прил.12 альфа'!P39</f>
        <v>196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5834</v>
      </c>
      <c r="E40" s="27">
        <f t="shared" si="3"/>
        <v>2714</v>
      </c>
      <c r="F40" s="27">
        <f t="shared" si="1"/>
        <v>3120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2411</v>
      </c>
      <c r="N40" s="27">
        <f>'Прил.12 согаз'!N40+'Прил.12 альфа'!N40</f>
        <v>2303</v>
      </c>
      <c r="O40" s="27">
        <f>'Прил.12 согаз'!O40+'Прил.12 альфа'!O40</f>
        <v>303</v>
      </c>
      <c r="P40" s="27">
        <f>'Прил.12 согаз'!P40+'Прил.12 альфа'!P40</f>
        <v>817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6205</v>
      </c>
      <c r="E41" s="27">
        <f t="shared" si="3"/>
        <v>3564</v>
      </c>
      <c r="F41" s="27">
        <f t="shared" si="1"/>
        <v>2641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3206</v>
      </c>
      <c r="N41" s="27">
        <f>'Прил.12 согаз'!N41+'Прил.12 альфа'!N41</f>
        <v>2090</v>
      </c>
      <c r="O41" s="27">
        <f>'Прил.12 согаз'!O41+'Прил.12 альфа'!O41</f>
        <v>358</v>
      </c>
      <c r="P41" s="27">
        <f>'Прил.12 согаз'!P41+'Прил.12 альфа'!P41</f>
        <v>551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7245</v>
      </c>
      <c r="E42" s="27">
        <f t="shared" si="3"/>
        <v>3192</v>
      </c>
      <c r="F42" s="27">
        <f t="shared" si="1"/>
        <v>4053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2797</v>
      </c>
      <c r="N42" s="27">
        <f>'Прил.12 согаз'!N42+'Прил.12 альфа'!N42</f>
        <v>3123</v>
      </c>
      <c r="O42" s="27">
        <f>'Прил.12 согаз'!O42+'Прил.12 альфа'!O42</f>
        <v>395</v>
      </c>
      <c r="P42" s="27">
        <f>'Прил.12 согаз'!P42+'Прил.12 альфа'!P42</f>
        <v>930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7465</v>
      </c>
      <c r="E43" s="27">
        <f t="shared" si="3"/>
        <v>5332</v>
      </c>
      <c r="F43" s="27">
        <f t="shared" si="1"/>
        <v>2133</v>
      </c>
      <c r="G43" s="27">
        <f>'Прил.12 согаз'!G43+'Прил.12 альфа'!G43</f>
        <v>17</v>
      </c>
      <c r="H43" s="27">
        <f>'Прил.12 согаз'!H43+'Прил.12 альфа'!H43</f>
        <v>17</v>
      </c>
      <c r="I43" s="27">
        <f>'Прил.12 согаз'!I43+'Прил.12 альфа'!I43</f>
        <v>122</v>
      </c>
      <c r="J43" s="27">
        <f>'Прил.12 согаз'!J43+'Прил.12 альфа'!J43</f>
        <v>99</v>
      </c>
      <c r="K43" s="27">
        <f>'Прил.12 согаз'!K43+'Прил.12 альфа'!K43</f>
        <v>248</v>
      </c>
      <c r="L43" s="27">
        <f>'Прил.12 согаз'!L43+'Прил.12 альфа'!L43</f>
        <v>228</v>
      </c>
      <c r="M43" s="27">
        <f>'Прил.12 согаз'!M43+'Прил.12 альфа'!M43</f>
        <v>4860</v>
      </c>
      <c r="N43" s="27">
        <f>'Прил.12 согаз'!N43+'Прил.12 альфа'!N43</f>
        <v>1668</v>
      </c>
      <c r="O43" s="27">
        <f>'Прил.12 согаз'!O43+'Прил.12 альфа'!O43</f>
        <v>85</v>
      </c>
      <c r="P43" s="27">
        <f>'Прил.12 согаз'!P43+'Прил.12 альфа'!P43</f>
        <v>121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725504</v>
      </c>
      <c r="E44" s="21">
        <f t="shared" ref="E44:E51" si="5">G44+I44+K44+M44+O44</f>
        <v>333205</v>
      </c>
      <c r="F44" s="21">
        <f t="shared" ref="F44:F51" si="6">H44+J44+L44+N44+P44</f>
        <v>392299</v>
      </c>
      <c r="G44" s="21">
        <f>SUM(G45:G51)</f>
        <v>3260</v>
      </c>
      <c r="H44" s="21">
        <f t="shared" ref="H44:P44" si="7">SUM(H45:H51)</f>
        <v>3211</v>
      </c>
      <c r="I44" s="21">
        <f t="shared" si="7"/>
        <v>17147</v>
      </c>
      <c r="J44" s="21">
        <f t="shared" si="7"/>
        <v>16179</v>
      </c>
      <c r="K44" s="21">
        <f t="shared" si="7"/>
        <v>57361</v>
      </c>
      <c r="L44" s="21">
        <f t="shared" si="7"/>
        <v>54144</v>
      </c>
      <c r="M44" s="21">
        <f t="shared" si="7"/>
        <v>225574</v>
      </c>
      <c r="N44" s="21">
        <f t="shared" si="7"/>
        <v>248113</v>
      </c>
      <c r="O44" s="21">
        <f t="shared" si="7"/>
        <v>29863</v>
      </c>
      <c r="P44" s="21">
        <f t="shared" si="7"/>
        <v>70652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86616</v>
      </c>
      <c r="E45" s="27">
        <f t="shared" si="5"/>
        <v>39910</v>
      </c>
      <c r="F45" s="27">
        <f t="shared" si="6"/>
        <v>46706</v>
      </c>
      <c r="G45" s="26">
        <f>'Прил.12 согаз'!G45+'Прил.12 альфа'!G45</f>
        <v>364</v>
      </c>
      <c r="H45" s="26">
        <f>'Прил.12 согаз'!H45+'Прил.12 альфа'!H45</f>
        <v>310</v>
      </c>
      <c r="I45" s="26">
        <f>'Прил.12 согаз'!I45+'Прил.12 альфа'!I45</f>
        <v>1789</v>
      </c>
      <c r="J45" s="26">
        <f>'Прил.12 согаз'!J45+'Прил.12 альфа'!J45</f>
        <v>1674</v>
      </c>
      <c r="K45" s="26">
        <f>'Прил.12 согаз'!K45+'Прил.12 альфа'!K45</f>
        <v>6462</v>
      </c>
      <c r="L45" s="26">
        <f>'Прил.12 согаз'!L45+'Прил.12 альфа'!L45</f>
        <v>6132</v>
      </c>
      <c r="M45" s="26">
        <f>'Прил.12 согаз'!M45+'Прил.12 альфа'!M45</f>
        <v>27367</v>
      </c>
      <c r="N45" s="26">
        <f>'Прил.12 согаз'!N45+'Прил.12 альфа'!N45</f>
        <v>28958</v>
      </c>
      <c r="O45" s="26">
        <f>'Прил.12 согаз'!O45+'Прил.12 альфа'!O45</f>
        <v>3928</v>
      </c>
      <c r="P45" s="26">
        <f>'Прил.12 согаз'!P45+'Прил.12 альфа'!P45</f>
        <v>9632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51555</v>
      </c>
      <c r="E46" s="27">
        <f t="shared" si="5"/>
        <v>23853</v>
      </c>
      <c r="F46" s="27">
        <f t="shared" si="6"/>
        <v>27702</v>
      </c>
      <c r="G46" s="26">
        <f>'Прил.12 согаз'!G46+'Прил.12 альфа'!G46</f>
        <v>190</v>
      </c>
      <c r="H46" s="26">
        <f>'Прил.12 согаз'!H46+'Прил.12 альфа'!H46</f>
        <v>198</v>
      </c>
      <c r="I46" s="26">
        <f>'Прил.12 согаз'!I46+'Прил.12 альфа'!I46</f>
        <v>1031</v>
      </c>
      <c r="J46" s="26">
        <f>'Прил.12 согаз'!J46+'Прил.12 альфа'!J46</f>
        <v>981</v>
      </c>
      <c r="K46" s="26">
        <f>'Прил.12 согаз'!K46+'Прил.12 альфа'!K46</f>
        <v>3848</v>
      </c>
      <c r="L46" s="26">
        <f>'Прил.12 согаз'!L46+'Прил.12 альфа'!L46</f>
        <v>3604</v>
      </c>
      <c r="M46" s="26">
        <f>'Прил.12 согаз'!M46+'Прил.12 альфа'!M46</f>
        <v>16092</v>
      </c>
      <c r="N46" s="26">
        <f>'Прил.12 согаз'!N46+'Прил.12 альфа'!N46</f>
        <v>16813</v>
      </c>
      <c r="O46" s="26">
        <f>'Прил.12 согаз'!O46+'Прил.12 альфа'!O46</f>
        <v>2692</v>
      </c>
      <c r="P46" s="26">
        <f>'Прил.12 согаз'!P46+'Прил.12 альфа'!P46</f>
        <v>6106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64124</v>
      </c>
      <c r="E47" s="27">
        <f t="shared" si="5"/>
        <v>29419</v>
      </c>
      <c r="F47" s="27">
        <f t="shared" si="6"/>
        <v>34705</v>
      </c>
      <c r="G47" s="26">
        <f>'Прил.12 согаз'!G47+'Прил.12 альфа'!G47</f>
        <v>267</v>
      </c>
      <c r="H47" s="26">
        <f>'Прил.12 согаз'!H47+'Прил.12 альфа'!H47</f>
        <v>221</v>
      </c>
      <c r="I47" s="26">
        <f>'Прил.12 согаз'!I47+'Прил.12 альфа'!I47</f>
        <v>1342</v>
      </c>
      <c r="J47" s="26">
        <f>'Прил.12 согаз'!J47+'Прил.12 альфа'!J47</f>
        <v>1260</v>
      </c>
      <c r="K47" s="26">
        <f>'Прил.12 согаз'!K47+'Прил.12 альфа'!K47</f>
        <v>5016</v>
      </c>
      <c r="L47" s="26">
        <f>'Прил.12 согаз'!L47+'Прил.12 альфа'!L47</f>
        <v>4677</v>
      </c>
      <c r="M47" s="26">
        <f>'Прил.12 согаз'!M47+'Прил.12 альфа'!M47</f>
        <v>20008</v>
      </c>
      <c r="N47" s="26">
        <f>'Прил.12 согаз'!N47+'Прил.12 альфа'!N47</f>
        <v>21629</v>
      </c>
      <c r="O47" s="26">
        <f>'Прил.12 согаз'!O47+'Прил.12 альфа'!O47</f>
        <v>2786</v>
      </c>
      <c r="P47" s="26">
        <f>'Прил.12 согаз'!P47+'Прил.12 альфа'!P47</f>
        <v>6918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461303</v>
      </c>
      <c r="E48" s="59">
        <f t="shared" si="5"/>
        <v>212145</v>
      </c>
      <c r="F48" s="59">
        <f t="shared" si="6"/>
        <v>249158</v>
      </c>
      <c r="G48" s="58">
        <f>'Прил.12 согаз'!G48+'Прил.12 альфа'!G48</f>
        <v>2091</v>
      </c>
      <c r="H48" s="58">
        <f>'Прил.12 согаз'!H48+'Прил.12 альфа'!H48</f>
        <v>2135</v>
      </c>
      <c r="I48" s="58">
        <f>'Прил.12 согаз'!I48+'Прил.12 альфа'!I48</f>
        <v>10941</v>
      </c>
      <c r="J48" s="58">
        <f>'Прил.12 согаз'!J48+'Прил.12 альфа'!J48</f>
        <v>10438</v>
      </c>
      <c r="K48" s="58">
        <f>'Прил.12 согаз'!K48+'Прил.12 альфа'!K48</f>
        <v>35723</v>
      </c>
      <c r="L48" s="58">
        <f>'Прил.12 согаз'!L48+'Прил.12 альфа'!L48</f>
        <v>33792</v>
      </c>
      <c r="M48" s="58">
        <f>'Прил.12 согаз'!M48+'Прил.12 альфа'!M48</f>
        <v>144563</v>
      </c>
      <c r="N48" s="58">
        <f>'Прил.12 согаз'!N48+'Прил.12 альфа'!N48</f>
        <v>158269</v>
      </c>
      <c r="O48" s="58">
        <f>'Прил.12 согаз'!O48+'Прил.12 альфа'!O48</f>
        <v>18827</v>
      </c>
      <c r="P48" s="58">
        <f>'Прил.12 согаз'!P48+'Прил.12 альфа'!P48</f>
        <v>44524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17034</v>
      </c>
      <c r="E49" s="27">
        <f t="shared" si="5"/>
        <v>7991</v>
      </c>
      <c r="F49" s="27">
        <f t="shared" si="6"/>
        <v>9043</v>
      </c>
      <c r="G49" s="26">
        <f>'Прил.12 согаз'!G49+'Прил.12 альфа'!G49</f>
        <v>52</v>
      </c>
      <c r="H49" s="26">
        <f>'Прил.12 согаз'!H49+'Прил.12 альфа'!H49</f>
        <v>58</v>
      </c>
      <c r="I49" s="26">
        <f>'Прил.12 согаз'!I49+'Прил.12 альфа'!I49</f>
        <v>419</v>
      </c>
      <c r="J49" s="26">
        <f>'Прил.12 согаз'!J49+'Прил.12 альфа'!J49</f>
        <v>347</v>
      </c>
      <c r="K49" s="26">
        <f>'Прил.12 согаз'!K49+'Прил.12 альфа'!K49</f>
        <v>1391</v>
      </c>
      <c r="L49" s="26">
        <f>'Прил.12 согаз'!L49+'Прил.12 альфа'!L49</f>
        <v>1287</v>
      </c>
      <c r="M49" s="26">
        <f>'Прил.12 согаз'!M49+'Прил.12 альфа'!M49</f>
        <v>5364</v>
      </c>
      <c r="N49" s="26">
        <f>'Прил.12 согаз'!N49+'Прил.12 альфа'!N49</f>
        <v>5630</v>
      </c>
      <c r="O49" s="26">
        <f>'Прил.12 согаз'!O49+'Прил.12 альфа'!O49</f>
        <v>765</v>
      </c>
      <c r="P49" s="26">
        <f>'Прил.12 согаз'!P49+'Прил.12 альфа'!P49</f>
        <v>1721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44872</v>
      </c>
      <c r="E50" s="27">
        <f t="shared" si="5"/>
        <v>19887</v>
      </c>
      <c r="F50" s="27">
        <f t="shared" si="6"/>
        <v>24985</v>
      </c>
      <c r="G50" s="26">
        <f>'Прил.12 согаз'!G50+'Прил.12 альфа'!G50</f>
        <v>296</v>
      </c>
      <c r="H50" s="26">
        <f>'Прил.12 согаз'!H50+'Прил.12 альфа'!H50</f>
        <v>289</v>
      </c>
      <c r="I50" s="26">
        <f>'Прил.12 согаз'!I50+'Прил.12 альфа'!I50</f>
        <v>1625</v>
      </c>
      <c r="J50" s="26">
        <f>'Прил.12 согаз'!J50+'Прил.12 альфа'!J50</f>
        <v>1479</v>
      </c>
      <c r="K50" s="26">
        <f>'Прил.12 согаз'!K50+'Прил.12 альфа'!K50</f>
        <v>4921</v>
      </c>
      <c r="L50" s="26">
        <f>'Прил.12 согаз'!L50+'Прил.12 альфа'!L50</f>
        <v>4652</v>
      </c>
      <c r="M50" s="26">
        <f>'Прил.12 согаз'!M50+'Прил.12 альфа'!M50</f>
        <v>12180</v>
      </c>
      <c r="N50" s="26">
        <f>'Прил.12 согаз'!N50+'Прил.12 альфа'!N50</f>
        <v>16814</v>
      </c>
      <c r="O50" s="26">
        <f>'Прил.12 согаз'!O50+'Прил.12 альфа'!O50</f>
        <v>865</v>
      </c>
      <c r="P50" s="26">
        <f>'Прил.12 согаз'!P50+'Прил.12 альфа'!P50</f>
        <v>1751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442196</v>
      </c>
      <c r="E20" s="21">
        <f t="shared" ref="E20:E43" si="1">G20+I20+K20+M20+O20</f>
        <v>203596</v>
      </c>
      <c r="F20" s="21">
        <f t="shared" ref="F20:F43" si="2">H20+J20+L20+N20+P20</f>
        <v>238600</v>
      </c>
      <c r="G20" s="21">
        <f t="shared" ref="G20:P20" si="3">SUM(G21:G43)</f>
        <v>1969</v>
      </c>
      <c r="H20" s="21">
        <f t="shared" si="3"/>
        <v>1943</v>
      </c>
      <c r="I20" s="21">
        <f t="shared" si="3"/>
        <v>10754</v>
      </c>
      <c r="J20" s="21">
        <f t="shared" si="3"/>
        <v>10314</v>
      </c>
      <c r="K20" s="21">
        <f t="shared" si="3"/>
        <v>33750</v>
      </c>
      <c r="L20" s="21">
        <f t="shared" si="3"/>
        <v>31796</v>
      </c>
      <c r="M20" s="21">
        <f t="shared" si="3"/>
        <v>138799</v>
      </c>
      <c r="N20" s="21">
        <f t="shared" si="3"/>
        <v>152290</v>
      </c>
      <c r="O20" s="21">
        <f t="shared" si="3"/>
        <v>18324</v>
      </c>
      <c r="P20" s="21">
        <f t="shared" si="3"/>
        <v>42257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826</v>
      </c>
      <c r="E21" s="27">
        <f>G21+I21+K21+M21+O21</f>
        <v>235</v>
      </c>
      <c r="F21" s="27">
        <f t="shared" si="2"/>
        <v>591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207</v>
      </c>
      <c r="N21" s="27">
        <v>566</v>
      </c>
      <c r="O21" s="27">
        <v>28</v>
      </c>
      <c r="P21" s="27">
        <v>25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44019</v>
      </c>
      <c r="E22" s="27">
        <f t="shared" si="1"/>
        <v>21405</v>
      </c>
      <c r="F22" s="27">
        <f t="shared" si="2"/>
        <v>22614</v>
      </c>
      <c r="G22" s="27">
        <v>220</v>
      </c>
      <c r="H22" s="27">
        <v>180</v>
      </c>
      <c r="I22" s="27">
        <v>1077</v>
      </c>
      <c r="J22" s="27">
        <v>1039</v>
      </c>
      <c r="K22" s="27">
        <v>3195</v>
      </c>
      <c r="L22" s="27">
        <v>3040</v>
      </c>
      <c r="M22" s="27">
        <v>15247</v>
      </c>
      <c r="N22" s="27">
        <v>14817</v>
      </c>
      <c r="O22" s="27">
        <v>1666</v>
      </c>
      <c r="P22" s="27">
        <v>3538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2284</v>
      </c>
      <c r="E23" s="27">
        <f t="shared" si="1"/>
        <v>1153</v>
      </c>
      <c r="F23" s="27">
        <f t="shared" si="2"/>
        <v>1131</v>
      </c>
      <c r="G23" s="27">
        <v>2</v>
      </c>
      <c r="H23" s="27">
        <v>1</v>
      </c>
      <c r="I23" s="27">
        <v>16</v>
      </c>
      <c r="J23" s="27">
        <v>9</v>
      </c>
      <c r="K23" s="27">
        <v>116</v>
      </c>
      <c r="L23" s="27">
        <v>122</v>
      </c>
      <c r="M23" s="27">
        <v>918</v>
      </c>
      <c r="N23" s="27">
        <v>843</v>
      </c>
      <c r="O23" s="27">
        <v>101</v>
      </c>
      <c r="P23" s="27">
        <v>156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36855</v>
      </c>
      <c r="E24" s="27">
        <f t="shared" si="1"/>
        <v>16994</v>
      </c>
      <c r="F24" s="27">
        <f t="shared" si="2"/>
        <v>19861</v>
      </c>
      <c r="G24" s="27">
        <v>159</v>
      </c>
      <c r="H24" s="27">
        <v>147</v>
      </c>
      <c r="I24" s="27">
        <v>791</v>
      </c>
      <c r="J24" s="27">
        <v>743</v>
      </c>
      <c r="K24" s="27">
        <v>2807</v>
      </c>
      <c r="L24" s="27">
        <v>2731</v>
      </c>
      <c r="M24" s="27">
        <v>11619</v>
      </c>
      <c r="N24" s="27">
        <v>12353</v>
      </c>
      <c r="O24" s="27">
        <v>1618</v>
      </c>
      <c r="P24" s="27">
        <v>3887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840</v>
      </c>
      <c r="E25" s="27">
        <f t="shared" si="1"/>
        <v>504</v>
      </c>
      <c r="F25" s="27">
        <f t="shared" si="2"/>
        <v>336</v>
      </c>
      <c r="G25" s="27">
        <v>0</v>
      </c>
      <c r="H25" s="27">
        <v>0</v>
      </c>
      <c r="I25" s="27">
        <v>4</v>
      </c>
      <c r="J25" s="27">
        <v>2</v>
      </c>
      <c r="K25" s="27">
        <v>32</v>
      </c>
      <c r="L25" s="27">
        <v>30</v>
      </c>
      <c r="M25" s="27">
        <v>431</v>
      </c>
      <c r="N25" s="27">
        <v>244</v>
      </c>
      <c r="O25" s="27">
        <v>37</v>
      </c>
      <c r="P25" s="27">
        <v>60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19492</v>
      </c>
      <c r="E26" s="27">
        <f t="shared" si="1"/>
        <v>9400</v>
      </c>
      <c r="F26" s="27">
        <f t="shared" si="2"/>
        <v>10092</v>
      </c>
      <c r="G26" s="27">
        <v>108</v>
      </c>
      <c r="H26" s="27">
        <v>77</v>
      </c>
      <c r="I26" s="27">
        <v>431</v>
      </c>
      <c r="J26" s="27">
        <v>451</v>
      </c>
      <c r="K26" s="27">
        <v>1256</v>
      </c>
      <c r="L26" s="27">
        <v>1174</v>
      </c>
      <c r="M26" s="27">
        <v>6850</v>
      </c>
      <c r="N26" s="27">
        <v>6709</v>
      </c>
      <c r="O26" s="27">
        <v>755</v>
      </c>
      <c r="P26" s="27">
        <v>1681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10595</v>
      </c>
      <c r="E27" s="27">
        <f t="shared" si="1"/>
        <v>5048</v>
      </c>
      <c r="F27" s="27">
        <f t="shared" si="2"/>
        <v>5547</v>
      </c>
      <c r="G27" s="27">
        <v>57</v>
      </c>
      <c r="H27" s="27">
        <v>54</v>
      </c>
      <c r="I27" s="27">
        <v>249</v>
      </c>
      <c r="J27" s="27">
        <v>235</v>
      </c>
      <c r="K27" s="27">
        <v>752</v>
      </c>
      <c r="L27" s="27">
        <v>775</v>
      </c>
      <c r="M27" s="27">
        <v>3623</v>
      </c>
      <c r="N27" s="27">
        <v>3779</v>
      </c>
      <c r="O27" s="27">
        <v>367</v>
      </c>
      <c r="P27" s="27">
        <v>704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31302</v>
      </c>
      <c r="E28" s="27">
        <f t="shared" si="1"/>
        <v>14256</v>
      </c>
      <c r="F28" s="27">
        <f t="shared" si="2"/>
        <v>17046</v>
      </c>
      <c r="G28" s="27">
        <v>175</v>
      </c>
      <c r="H28" s="27">
        <v>203</v>
      </c>
      <c r="I28" s="27">
        <v>899</v>
      </c>
      <c r="J28" s="27">
        <v>898</v>
      </c>
      <c r="K28" s="27">
        <v>2880</v>
      </c>
      <c r="L28" s="27">
        <v>2703</v>
      </c>
      <c r="M28" s="27">
        <v>9393</v>
      </c>
      <c r="N28" s="27">
        <v>10773</v>
      </c>
      <c r="O28" s="27">
        <v>909</v>
      </c>
      <c r="P28" s="27">
        <v>2469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24679</v>
      </c>
      <c r="E29" s="27">
        <f t="shared" si="1"/>
        <v>10463</v>
      </c>
      <c r="F29" s="27">
        <f t="shared" si="2"/>
        <v>14216</v>
      </c>
      <c r="G29" s="27">
        <v>171</v>
      </c>
      <c r="H29" s="27">
        <v>182</v>
      </c>
      <c r="I29" s="27">
        <v>916</v>
      </c>
      <c r="J29" s="27">
        <v>940</v>
      </c>
      <c r="K29" s="27">
        <v>2271</v>
      </c>
      <c r="L29" s="27">
        <v>2240</v>
      </c>
      <c r="M29" s="27">
        <v>6460</v>
      </c>
      <c r="N29" s="27">
        <v>9587</v>
      </c>
      <c r="O29" s="27">
        <v>645</v>
      </c>
      <c r="P29" s="27">
        <v>1267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94729</v>
      </c>
      <c r="E30" s="27">
        <f t="shared" si="1"/>
        <v>41589</v>
      </c>
      <c r="F30" s="27">
        <f t="shared" si="2"/>
        <v>53140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36281</v>
      </c>
      <c r="N30" s="27">
        <v>40090</v>
      </c>
      <c r="O30" s="27">
        <v>5308</v>
      </c>
      <c r="P30" s="27">
        <v>13050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70772</v>
      </c>
      <c r="E31" s="27">
        <f t="shared" si="1"/>
        <v>30668</v>
      </c>
      <c r="F31" s="27">
        <f t="shared" si="2"/>
        <v>40104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26602</v>
      </c>
      <c r="N31" s="27">
        <v>29875</v>
      </c>
      <c r="O31" s="27">
        <v>4066</v>
      </c>
      <c r="P31" s="27">
        <v>10229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19463</v>
      </c>
      <c r="E32" s="27">
        <f t="shared" si="1"/>
        <v>9972</v>
      </c>
      <c r="F32" s="27">
        <f t="shared" si="2"/>
        <v>9491</v>
      </c>
      <c r="G32" s="27">
        <v>365</v>
      </c>
      <c r="H32" s="27">
        <v>401</v>
      </c>
      <c r="I32" s="27">
        <v>2282</v>
      </c>
      <c r="J32" s="27">
        <v>2149</v>
      </c>
      <c r="K32" s="27">
        <v>7325</v>
      </c>
      <c r="L32" s="27">
        <v>6941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13942</v>
      </c>
      <c r="E33" s="27">
        <f t="shared" si="1"/>
        <v>7341</v>
      </c>
      <c r="F33" s="27">
        <f t="shared" si="2"/>
        <v>6601</v>
      </c>
      <c r="G33" s="27">
        <v>255</v>
      </c>
      <c r="H33" s="27">
        <v>229</v>
      </c>
      <c r="I33" s="27">
        <v>1536</v>
      </c>
      <c r="J33" s="27">
        <v>1496</v>
      </c>
      <c r="K33" s="27">
        <v>5550</v>
      </c>
      <c r="L33" s="27">
        <v>4876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13117</v>
      </c>
      <c r="E34" s="27">
        <f t="shared" si="1"/>
        <v>6748</v>
      </c>
      <c r="F34" s="27">
        <f t="shared" si="2"/>
        <v>6369</v>
      </c>
      <c r="G34" s="27">
        <v>292</v>
      </c>
      <c r="H34" s="27">
        <v>290</v>
      </c>
      <c r="I34" s="27">
        <v>1493</v>
      </c>
      <c r="J34" s="27">
        <v>1429</v>
      </c>
      <c r="K34" s="27">
        <v>4963</v>
      </c>
      <c r="L34" s="27">
        <v>4650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9188</v>
      </c>
      <c r="E35" s="27">
        <f t="shared" si="1"/>
        <v>4489</v>
      </c>
      <c r="F35" s="27">
        <f t="shared" si="2"/>
        <v>4699</v>
      </c>
      <c r="G35" s="27">
        <v>8</v>
      </c>
      <c r="H35" s="27">
        <v>6</v>
      </c>
      <c r="I35" s="27">
        <v>25</v>
      </c>
      <c r="J35" s="27">
        <v>14</v>
      </c>
      <c r="K35" s="27">
        <v>43</v>
      </c>
      <c r="L35" s="27">
        <v>44</v>
      </c>
      <c r="M35" s="27">
        <v>3666</v>
      </c>
      <c r="N35" s="27">
        <v>3702</v>
      </c>
      <c r="O35" s="27">
        <v>747</v>
      </c>
      <c r="P35" s="27">
        <v>933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14136</v>
      </c>
      <c r="E36" s="27">
        <f t="shared" si="1"/>
        <v>6774</v>
      </c>
      <c r="F36" s="27">
        <f t="shared" si="2"/>
        <v>7362</v>
      </c>
      <c r="G36" s="27">
        <v>54</v>
      </c>
      <c r="H36" s="27">
        <v>59</v>
      </c>
      <c r="I36" s="27">
        <v>391</v>
      </c>
      <c r="J36" s="27">
        <v>325</v>
      </c>
      <c r="K36" s="27">
        <v>1075</v>
      </c>
      <c r="L36" s="27">
        <v>1030</v>
      </c>
      <c r="M36" s="27">
        <v>4627</v>
      </c>
      <c r="N36" s="27">
        <v>4595</v>
      </c>
      <c r="O36" s="27">
        <v>627</v>
      </c>
      <c r="P36" s="27">
        <v>1353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13828</v>
      </c>
      <c r="E37" s="27">
        <f t="shared" si="1"/>
        <v>5954</v>
      </c>
      <c r="F37" s="27">
        <f t="shared" si="2"/>
        <v>7874</v>
      </c>
      <c r="G37" s="27">
        <v>93</v>
      </c>
      <c r="H37" s="27">
        <v>102</v>
      </c>
      <c r="I37" s="27">
        <v>561</v>
      </c>
      <c r="J37" s="27">
        <v>522</v>
      </c>
      <c r="K37" s="27">
        <v>1296</v>
      </c>
      <c r="L37" s="27">
        <v>1277</v>
      </c>
      <c r="M37" s="27">
        <v>3746</v>
      </c>
      <c r="N37" s="27">
        <v>5471</v>
      </c>
      <c r="O37" s="27">
        <v>258</v>
      </c>
      <c r="P37" s="27">
        <v>502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4332</v>
      </c>
      <c r="E38" s="27">
        <f t="shared" si="1"/>
        <v>1693</v>
      </c>
      <c r="F38" s="27">
        <f t="shared" si="2"/>
        <v>2639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1386</v>
      </c>
      <c r="N38" s="27">
        <v>2025</v>
      </c>
      <c r="O38" s="27">
        <v>307</v>
      </c>
      <c r="P38" s="27">
        <v>614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3063</v>
      </c>
      <c r="E39" s="27">
        <f t="shared" si="1"/>
        <v>1719</v>
      </c>
      <c r="F39" s="27">
        <f t="shared" si="2"/>
        <v>1344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1504</v>
      </c>
      <c r="N39" s="27">
        <v>1179</v>
      </c>
      <c r="O39" s="27">
        <v>215</v>
      </c>
      <c r="P39" s="27">
        <v>165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4949</v>
      </c>
      <c r="E40" s="27">
        <f t="shared" si="1"/>
        <v>2275</v>
      </c>
      <c r="F40" s="27">
        <f t="shared" si="2"/>
        <v>2674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2001</v>
      </c>
      <c r="N40" s="27">
        <v>1952</v>
      </c>
      <c r="O40" s="27">
        <v>274</v>
      </c>
      <c r="P40" s="27">
        <v>722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401</v>
      </c>
      <c r="E41" s="27">
        <f t="shared" si="1"/>
        <v>233</v>
      </c>
      <c r="F41" s="27">
        <f t="shared" si="2"/>
        <v>168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219</v>
      </c>
      <c r="N41" s="27">
        <v>156</v>
      </c>
      <c r="O41" s="27">
        <v>14</v>
      </c>
      <c r="P41" s="27">
        <v>12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5809</v>
      </c>
      <c r="E42" s="27">
        <f t="shared" si="1"/>
        <v>2533</v>
      </c>
      <c r="F42" s="27">
        <f t="shared" si="2"/>
        <v>3276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2202</v>
      </c>
      <c r="N42" s="27">
        <v>2469</v>
      </c>
      <c r="O42" s="27">
        <v>331</v>
      </c>
      <c r="P42" s="27">
        <v>807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3575</v>
      </c>
      <c r="E43" s="27">
        <f t="shared" si="1"/>
        <v>2150</v>
      </c>
      <c r="F43" s="27">
        <f t="shared" si="2"/>
        <v>1425</v>
      </c>
      <c r="G43" s="27">
        <v>10</v>
      </c>
      <c r="H43" s="27">
        <v>12</v>
      </c>
      <c r="I43" s="27">
        <v>83</v>
      </c>
      <c r="J43" s="27">
        <v>62</v>
      </c>
      <c r="K43" s="27">
        <v>189</v>
      </c>
      <c r="L43" s="27">
        <v>163</v>
      </c>
      <c r="M43" s="27">
        <v>1817</v>
      </c>
      <c r="N43" s="27">
        <v>1105</v>
      </c>
      <c r="O43" s="27">
        <v>51</v>
      </c>
      <c r="P43" s="27">
        <v>83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442196</v>
      </c>
      <c r="E44" s="21">
        <f t="shared" ref="E44:E51" si="5">G44+I44+K44+M44+O44</f>
        <v>203596</v>
      </c>
      <c r="F44" s="21">
        <f t="shared" ref="F44:F51" si="6">H44+J44+L44+N44+P44</f>
        <v>238600</v>
      </c>
      <c r="G44" s="21">
        <f>SUM(G45:G51)</f>
        <v>1969</v>
      </c>
      <c r="H44" s="21">
        <f t="shared" ref="H44:P44" si="7">SUM(H45:H51)</f>
        <v>1943</v>
      </c>
      <c r="I44" s="21">
        <f t="shared" si="7"/>
        <v>10754</v>
      </c>
      <c r="J44" s="21">
        <f t="shared" si="7"/>
        <v>10314</v>
      </c>
      <c r="K44" s="21">
        <f t="shared" si="7"/>
        <v>33750</v>
      </c>
      <c r="L44" s="21">
        <f t="shared" si="7"/>
        <v>31796</v>
      </c>
      <c r="M44" s="21">
        <f t="shared" si="7"/>
        <v>138799</v>
      </c>
      <c r="N44" s="21">
        <f t="shared" si="7"/>
        <v>152290</v>
      </c>
      <c r="O44" s="21">
        <f t="shared" si="7"/>
        <v>18324</v>
      </c>
      <c r="P44" s="21">
        <f t="shared" si="7"/>
        <v>42257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48621</v>
      </c>
      <c r="E45" s="27">
        <f t="shared" si="5"/>
        <v>23218</v>
      </c>
      <c r="F45" s="27">
        <f t="shared" si="6"/>
        <v>25403</v>
      </c>
      <c r="G45" s="26">
        <f>'Прил. 11 СОГАЗ 2020'!F33+'Прил. 11 СОГАЗ 2020'!F34</f>
        <v>221</v>
      </c>
      <c r="H45" s="26">
        <f>'Прил. 11 СОГАЗ 2020'!G33+'Прил. 11 СОГАЗ 2020'!G34</f>
        <v>180</v>
      </c>
      <c r="I45" s="26">
        <f>'Прил. 11 СОГАЗ 2020'!H33+'Прил. 11 СОГАЗ 2020'!H34</f>
        <v>1085</v>
      </c>
      <c r="J45" s="26">
        <f>'Прил. 11 СОГАЗ 2020'!I33+'Прил. 11 СОГАЗ 2020'!I34</f>
        <v>1045</v>
      </c>
      <c r="K45" s="26">
        <f>'Прил. 11 СОГАЗ 2020'!J33+'Прил. 11 СОГАЗ 2020'!J34</f>
        <v>3215</v>
      </c>
      <c r="L45" s="26">
        <f>'Прил. 11 СОГАЗ 2020'!K33+'Прил. 11 СОГАЗ 2020'!K34</f>
        <v>3061</v>
      </c>
      <c r="M45" s="26">
        <f>'Прил. 11 СОГАЗ 2020'!L33+'Прил. 11 СОГАЗ 2020'!L34</f>
        <v>16718</v>
      </c>
      <c r="N45" s="26">
        <f>'Прил. 11 СОГАЗ 2020'!M33+'Прил. 11 СОГАЗ 2020'!M34</f>
        <v>16955</v>
      </c>
      <c r="O45" s="26">
        <f>'Прил. 11 СОГАЗ 2020'!N33+'Прил. 11 СОГАЗ 2020'!N34</f>
        <v>1979</v>
      </c>
      <c r="P45" s="26">
        <f>'Прил. 11 СОГАЗ 2020'!O33+'Прил. 11 СОГАЗ 2020'!O34</f>
        <v>4162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2887</v>
      </c>
      <c r="E46" s="27">
        <f t="shared" si="5"/>
        <v>1497</v>
      </c>
      <c r="F46" s="27">
        <f t="shared" si="6"/>
        <v>1390</v>
      </c>
      <c r="G46" s="26">
        <f>'Прил. 11 СОГАЗ 2020'!F35+'Прил. 11 СОГАЗ 2020'!F38</f>
        <v>3</v>
      </c>
      <c r="H46" s="26">
        <f>'Прил. 11 СОГАЗ 2020'!G35+'Прил. 11 СОГАЗ 2020'!G38</f>
        <v>2</v>
      </c>
      <c r="I46" s="26">
        <f>'Прил. 11 СОГАЗ 2020'!H35+'Прил. 11 СОГАЗ 2020'!H38</f>
        <v>15</v>
      </c>
      <c r="J46" s="26">
        <f>'Прил. 11 СОГАЗ 2020'!I35+'Прил. 11 СОГАЗ 2020'!I38</f>
        <v>9</v>
      </c>
      <c r="K46" s="26">
        <f>'Прил. 11 СОГАЗ 2020'!J35+'Прил. 11 СОГАЗ 2020'!J38</f>
        <v>131</v>
      </c>
      <c r="L46" s="26">
        <f>'Прил. 11 СОГАЗ 2020'!K35+'Прил. 11 СОГАЗ 2020'!K38</f>
        <v>125</v>
      </c>
      <c r="M46" s="26">
        <f>'Прил. 11 СОГАЗ 2020'!L35+'Прил. 11 СОГАЗ 2020'!L38</f>
        <v>1230</v>
      </c>
      <c r="N46" s="26">
        <f>'Прил. 11 СОГАЗ 2020'!M35+'Прил. 11 СОГАЗ 2020'!M38</f>
        <v>1082</v>
      </c>
      <c r="O46" s="26">
        <f>'Прил. 11 СОГАЗ 2020'!N35+'Прил. 11 СОГАЗ 2020'!N38</f>
        <v>118</v>
      </c>
      <c r="P46" s="26">
        <f>'Прил. 11 СОГАЗ 2020'!O35+'Прил. 11 СОГАЗ 2020'!O38</f>
        <v>172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19836</v>
      </c>
      <c r="E47" s="27">
        <f t="shared" si="5"/>
        <v>9534</v>
      </c>
      <c r="F47" s="27">
        <f t="shared" si="6"/>
        <v>10302</v>
      </c>
      <c r="G47" s="26">
        <f>'Прил. 11 СОГАЗ 2020'!F39+'Прил. 11 СОГАЗ 2020'!F41</f>
        <v>109</v>
      </c>
      <c r="H47" s="26">
        <f>'Прил. 11 СОГАЗ 2020'!G39+'Прил. 11 СОГАЗ 2020'!G41</f>
        <v>77</v>
      </c>
      <c r="I47" s="26">
        <f>'Прил. 11 СОГАЗ 2020'!H39+'Прил. 11 СОГАЗ 2020'!H41</f>
        <v>433</v>
      </c>
      <c r="J47" s="26">
        <f>'Прил. 11 СОГАЗ 2020'!I39+'Прил. 11 СОГАЗ 2020'!I41</f>
        <v>455</v>
      </c>
      <c r="K47" s="26">
        <f>'Прил. 11 СОГАЗ 2020'!J39+'Прил. 11 СОГАЗ 2020'!J41</f>
        <v>1274</v>
      </c>
      <c r="L47" s="26">
        <f>'Прил. 11 СОГАЗ 2020'!K39+'Прил. 11 СОГАЗ 2020'!K41</f>
        <v>1183</v>
      </c>
      <c r="M47" s="26">
        <f>'Прил. 11 СОГАЗ 2020'!L39+'Прил. 11 СОГАЗ 2020'!L41</f>
        <v>6958</v>
      </c>
      <c r="N47" s="26">
        <f>'Прил. 11 СОГАЗ 2020'!M39+'Прил. 11 СОГАЗ 2020'!M41</f>
        <v>6899</v>
      </c>
      <c r="O47" s="26">
        <f>'Прил. 11 СОГАЗ 2020'!N39+'Прил. 11 СОГАЗ 2020'!N41</f>
        <v>760</v>
      </c>
      <c r="P47" s="26">
        <f>'Прил. 11 СОГАЗ 2020'!O39+'Прил. 11 СОГАЗ 2020'!O41</f>
        <v>1688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342283</v>
      </c>
      <c r="E48" s="27">
        <f t="shared" si="5"/>
        <v>156344</v>
      </c>
      <c r="F48" s="27">
        <f t="shared" si="6"/>
        <v>185939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</f>
        <v>1490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</f>
        <v>1523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</f>
        <v>8250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</f>
        <v>7944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</f>
        <v>26702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</f>
        <v>25078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</f>
        <v>105324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</f>
        <v>117024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</f>
        <v>14578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</f>
        <v>34370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14188</v>
      </c>
      <c r="E49" s="27">
        <f t="shared" si="5"/>
        <v>6766</v>
      </c>
      <c r="F49" s="27">
        <f t="shared" si="6"/>
        <v>7422</v>
      </c>
      <c r="G49" s="26">
        <f>'Прил. 11 СОГАЗ 2020'!F36</f>
        <v>51</v>
      </c>
      <c r="H49" s="26">
        <f>'Прил. 11 СОГАЗ 2020'!G36</f>
        <v>58</v>
      </c>
      <c r="I49" s="26">
        <f>'Прил. 11 СОГАЗ 2020'!H36</f>
        <v>398</v>
      </c>
      <c r="J49" s="26">
        <f>'Прил. 11 СОГАЗ 2020'!I36</f>
        <v>325</v>
      </c>
      <c r="K49" s="26">
        <f>'Прил. 11 СОГАЗ 2020'!J36</f>
        <v>1080</v>
      </c>
      <c r="L49" s="26">
        <f>'Прил. 11 СОГАЗ 2020'!K36</f>
        <v>1047</v>
      </c>
      <c r="M49" s="26">
        <f>'Прил. 11 СОГАЗ 2020'!L36</f>
        <v>4612</v>
      </c>
      <c r="N49" s="26">
        <f>'Прил. 11 СОГАЗ 2020'!M36</f>
        <v>4638</v>
      </c>
      <c r="O49" s="26">
        <f>'Прил. 11 СОГАЗ 2020'!N36</f>
        <v>625</v>
      </c>
      <c r="P49" s="26">
        <f>'Прил. 11 СОГАЗ 2020'!O36</f>
        <v>1354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14381</v>
      </c>
      <c r="E50" s="27">
        <f t="shared" si="5"/>
        <v>6237</v>
      </c>
      <c r="F50" s="27">
        <f t="shared" si="6"/>
        <v>8144</v>
      </c>
      <c r="G50" s="26">
        <f>'Прил. 11 СОГАЗ 2020'!F29+'Прил. 11 СОГАЗ 2020'!F30+'Прил. 11 СОГАЗ 2020'!F31+'Прил. 11 СОГАЗ 2020'!F32+'Прил. 11 СОГАЗ 2020'!F24</f>
        <v>95</v>
      </c>
      <c r="H50" s="26">
        <f>'Прил. 11 СОГАЗ 2020'!G29+'Прил. 11 СОГАЗ 2020'!G30+'Прил. 11 СОГАЗ 2020'!G31+'Прил. 11 СОГАЗ 2020'!G32+'Прил. 11 СОГАЗ 2020'!G24</f>
        <v>103</v>
      </c>
      <c r="I50" s="26">
        <f>'Прил. 11 СОГАЗ 2020'!H29+'Прил. 11 СОГАЗ 2020'!H30+'Прил. 11 СОГАЗ 2020'!H31+'Прил. 11 СОГАЗ 2020'!H32+'Прил. 11 СОГАЗ 2020'!H24</f>
        <v>573</v>
      </c>
      <c r="J50" s="26">
        <f>'Прил. 11 СОГАЗ 2020'!I29+'Прил. 11 СОГАЗ 2020'!I30+'Прил. 11 СОГАЗ 2020'!I31+'Прил. 11 СОГАЗ 2020'!I32+'Прил. 11 СОГАЗ 2020'!I24</f>
        <v>536</v>
      </c>
      <c r="K50" s="26">
        <f>'Прил. 11 СОГАЗ 2020'!J29+'Прил. 11 СОГАЗ 2020'!J30+'Прил. 11 СОГАЗ 2020'!J31+'Прил. 11 СОГАЗ 2020'!J32+'Прил. 11 СОГАЗ 2020'!J24</f>
        <v>1348</v>
      </c>
      <c r="L50" s="26">
        <f>'Прил. 11 СОГАЗ 2020'!K29+'Прил. 11 СОГАЗ 2020'!K30+'Прил. 11 СОГАЗ 2020'!K31+'Прил. 11 СОГАЗ 2020'!K32+'Прил. 11 СОГАЗ 2020'!K24</f>
        <v>1302</v>
      </c>
      <c r="M50" s="26">
        <f>'Прил. 11 СОГАЗ 2020'!L29+'Прил. 11 СОГАЗ 2020'!L30+'Прил. 11 СОГАЗ 2020'!L31+'Прил. 11 СОГАЗ 2020'!L32+'Прил. 11 СОГАЗ 2020'!L24</f>
        <v>3957</v>
      </c>
      <c r="N50" s="26">
        <f>'Прил. 11 СОГАЗ 2020'!M29+'Прил. 11 СОГАЗ 2020'!M30+'Прил. 11 СОГАЗ 2020'!M31+'Прил. 11 СОГАЗ 2020'!M32+'Прил. 11 СОГАЗ 2020'!M24</f>
        <v>5692</v>
      </c>
      <c r="O50" s="26">
        <f>'Прил. 11 СОГАЗ 2020'!N29+'Прил. 11 СОГАЗ 2020'!N30+'Прил. 11 СОГАЗ 2020'!N31+'Прил. 11 СОГАЗ 2020'!N32+'Прил. 11 СОГАЗ 2020'!N24</f>
        <v>264</v>
      </c>
      <c r="P50" s="26">
        <f>'Прил. 11 СОГАЗ 2020'!O29+'Прил. 11 СОГАЗ 2020'!O30+'Прил. 11 СОГАЗ 2020'!O31+'Прил. 11 СОГАЗ 2020'!O32+'Прил. 11 СОГАЗ 2020'!O24</f>
        <v>511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124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283308</v>
      </c>
      <c r="E20" s="21">
        <f t="shared" ref="E20:E43" si="1">G20+I20+K20+M20+O20</f>
        <v>129609</v>
      </c>
      <c r="F20" s="21">
        <f t="shared" ref="F20:F43" si="2">H20+J20+L20+N20+P20</f>
        <v>153699</v>
      </c>
      <c r="G20" s="21">
        <f t="shared" ref="G20:P20" si="3">SUM(G21:G43)</f>
        <v>1291</v>
      </c>
      <c r="H20" s="21">
        <f t="shared" si="3"/>
        <v>1268</v>
      </c>
      <c r="I20" s="21">
        <f t="shared" si="3"/>
        <v>6393</v>
      </c>
      <c r="J20" s="21">
        <f t="shared" si="3"/>
        <v>5865</v>
      </c>
      <c r="K20" s="21">
        <f t="shared" si="3"/>
        <v>23611</v>
      </c>
      <c r="L20" s="21">
        <f t="shared" si="3"/>
        <v>22348</v>
      </c>
      <c r="M20" s="21">
        <f t="shared" si="3"/>
        <v>86775</v>
      </c>
      <c r="N20" s="21">
        <f t="shared" si="3"/>
        <v>95823</v>
      </c>
      <c r="O20" s="21">
        <f t="shared" si="3"/>
        <v>11539</v>
      </c>
      <c r="P20" s="21">
        <f t="shared" si="3"/>
        <v>28395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318</v>
      </c>
      <c r="E21" s="27">
        <f t="shared" si="1"/>
        <v>69</v>
      </c>
      <c r="F21" s="27">
        <f t="shared" si="2"/>
        <v>249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60</v>
      </c>
      <c r="N21" s="27">
        <v>234</v>
      </c>
      <c r="O21" s="27">
        <v>9</v>
      </c>
      <c r="P21" s="27">
        <v>15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35695</v>
      </c>
      <c r="E22" s="27">
        <f t="shared" si="1"/>
        <v>15863</v>
      </c>
      <c r="F22" s="27">
        <f t="shared" si="2"/>
        <v>19832</v>
      </c>
      <c r="G22" s="27">
        <v>144</v>
      </c>
      <c r="H22" s="27">
        <v>128</v>
      </c>
      <c r="I22" s="27">
        <v>703</v>
      </c>
      <c r="J22" s="27">
        <v>631</v>
      </c>
      <c r="K22" s="27">
        <v>3214</v>
      </c>
      <c r="L22" s="27">
        <v>3029</v>
      </c>
      <c r="M22" s="27">
        <v>9994</v>
      </c>
      <c r="N22" s="27">
        <v>10970</v>
      </c>
      <c r="O22" s="27">
        <v>1808</v>
      </c>
      <c r="P22" s="27">
        <v>5074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41788</v>
      </c>
      <c r="E23" s="27">
        <f t="shared" si="1"/>
        <v>18443</v>
      </c>
      <c r="F23" s="27">
        <f t="shared" si="2"/>
        <v>23345</v>
      </c>
      <c r="G23" s="27">
        <v>185</v>
      </c>
      <c r="H23" s="27">
        <v>195</v>
      </c>
      <c r="I23" s="27">
        <v>993</v>
      </c>
      <c r="J23" s="27">
        <v>955</v>
      </c>
      <c r="K23" s="27">
        <v>3657</v>
      </c>
      <c r="L23" s="27">
        <v>3392</v>
      </c>
      <c r="M23" s="27">
        <v>11392</v>
      </c>
      <c r="N23" s="27">
        <v>13437</v>
      </c>
      <c r="O23" s="27">
        <v>2216</v>
      </c>
      <c r="P23" s="27">
        <v>5366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6575</v>
      </c>
      <c r="E24" s="27">
        <f t="shared" si="1"/>
        <v>3163</v>
      </c>
      <c r="F24" s="27">
        <f t="shared" si="2"/>
        <v>3412</v>
      </c>
      <c r="G24" s="27">
        <v>48</v>
      </c>
      <c r="H24" s="27">
        <v>42</v>
      </c>
      <c r="I24" s="27">
        <v>183</v>
      </c>
      <c r="J24" s="27">
        <v>179</v>
      </c>
      <c r="K24" s="27">
        <v>607</v>
      </c>
      <c r="L24" s="27">
        <v>595</v>
      </c>
      <c r="M24" s="27">
        <v>2219</v>
      </c>
      <c r="N24" s="27">
        <v>2349</v>
      </c>
      <c r="O24" s="27">
        <v>106</v>
      </c>
      <c r="P24" s="27">
        <v>247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9047</v>
      </c>
      <c r="E25" s="27">
        <f t="shared" si="1"/>
        <v>4235</v>
      </c>
      <c r="F25" s="27">
        <f t="shared" si="2"/>
        <v>4812</v>
      </c>
      <c r="G25" s="27">
        <v>27</v>
      </c>
      <c r="H25" s="27">
        <v>33</v>
      </c>
      <c r="I25" s="27">
        <v>195</v>
      </c>
      <c r="J25" s="27">
        <v>179</v>
      </c>
      <c r="K25" s="27">
        <v>727</v>
      </c>
      <c r="L25" s="27">
        <v>685</v>
      </c>
      <c r="M25" s="27">
        <v>2829</v>
      </c>
      <c r="N25" s="27">
        <v>2814</v>
      </c>
      <c r="O25" s="27">
        <v>457</v>
      </c>
      <c r="P25" s="27">
        <v>1101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43628</v>
      </c>
      <c r="E26" s="27">
        <f t="shared" si="1"/>
        <v>19613</v>
      </c>
      <c r="F26" s="27">
        <f t="shared" si="2"/>
        <v>24015</v>
      </c>
      <c r="G26" s="27">
        <v>158</v>
      </c>
      <c r="H26" s="27">
        <v>142</v>
      </c>
      <c r="I26" s="27">
        <v>900</v>
      </c>
      <c r="J26" s="27">
        <v>793</v>
      </c>
      <c r="K26" s="27">
        <v>3715</v>
      </c>
      <c r="L26" s="27">
        <v>3459</v>
      </c>
      <c r="M26" s="27">
        <v>12821</v>
      </c>
      <c r="N26" s="27">
        <v>14420</v>
      </c>
      <c r="O26" s="27">
        <v>2019</v>
      </c>
      <c r="P26" s="27">
        <v>5201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15648</v>
      </c>
      <c r="E27" s="27">
        <f t="shared" si="1"/>
        <v>6793</v>
      </c>
      <c r="F27" s="27">
        <f t="shared" si="2"/>
        <v>8855</v>
      </c>
      <c r="G27" s="27">
        <v>67</v>
      </c>
      <c r="H27" s="27">
        <v>65</v>
      </c>
      <c r="I27" s="27">
        <v>338</v>
      </c>
      <c r="J27" s="27">
        <v>291</v>
      </c>
      <c r="K27" s="27">
        <v>1469</v>
      </c>
      <c r="L27" s="27">
        <v>1378</v>
      </c>
      <c r="M27" s="27">
        <v>4291</v>
      </c>
      <c r="N27" s="27">
        <v>5252</v>
      </c>
      <c r="O27" s="27">
        <v>628</v>
      </c>
      <c r="P27" s="27">
        <v>1869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332</v>
      </c>
      <c r="E28" s="27">
        <f t="shared" si="1"/>
        <v>237</v>
      </c>
      <c r="F28" s="27">
        <f t="shared" si="2"/>
        <v>95</v>
      </c>
      <c r="G28" s="27">
        <v>0</v>
      </c>
      <c r="H28" s="27">
        <v>3</v>
      </c>
      <c r="I28" s="27">
        <v>3</v>
      </c>
      <c r="J28" s="27">
        <v>0</v>
      </c>
      <c r="K28" s="27">
        <v>10</v>
      </c>
      <c r="L28" s="27">
        <v>16</v>
      </c>
      <c r="M28" s="27">
        <v>221</v>
      </c>
      <c r="N28" s="27">
        <v>71</v>
      </c>
      <c r="O28" s="27">
        <v>3</v>
      </c>
      <c r="P28" s="27">
        <v>5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22868</v>
      </c>
      <c r="E29" s="27">
        <f t="shared" si="1"/>
        <v>9941</v>
      </c>
      <c r="F29" s="27">
        <f t="shared" si="2"/>
        <v>12927</v>
      </c>
      <c r="G29" s="27">
        <v>148</v>
      </c>
      <c r="H29" s="27">
        <v>156</v>
      </c>
      <c r="I29" s="27">
        <v>645</v>
      </c>
      <c r="J29" s="27">
        <v>617</v>
      </c>
      <c r="K29" s="27">
        <v>2489</v>
      </c>
      <c r="L29" s="27">
        <v>2420</v>
      </c>
      <c r="M29" s="27">
        <v>6033</v>
      </c>
      <c r="N29" s="27">
        <v>8179</v>
      </c>
      <c r="O29" s="27">
        <v>626</v>
      </c>
      <c r="P29" s="27">
        <v>1555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24443</v>
      </c>
      <c r="E30" s="27">
        <f t="shared" si="1"/>
        <v>11330</v>
      </c>
      <c r="F30" s="27">
        <f t="shared" si="2"/>
        <v>13113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10338</v>
      </c>
      <c r="N30" s="27">
        <v>11015</v>
      </c>
      <c r="O30" s="27">
        <v>992</v>
      </c>
      <c r="P30" s="27">
        <v>2098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22020</v>
      </c>
      <c r="E31" s="27">
        <f t="shared" si="1"/>
        <v>9758</v>
      </c>
      <c r="F31" s="27">
        <f t="shared" si="2"/>
        <v>12262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8650</v>
      </c>
      <c r="N31" s="27">
        <v>9387</v>
      </c>
      <c r="O31" s="27">
        <v>1108</v>
      </c>
      <c r="P31" s="27">
        <v>2875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4407</v>
      </c>
      <c r="E32" s="27">
        <f t="shared" si="1"/>
        <v>2223</v>
      </c>
      <c r="F32" s="27">
        <f t="shared" si="2"/>
        <v>2184</v>
      </c>
      <c r="G32" s="27">
        <v>129</v>
      </c>
      <c r="H32" s="27">
        <v>134</v>
      </c>
      <c r="I32" s="27">
        <v>599</v>
      </c>
      <c r="J32" s="27">
        <v>543</v>
      </c>
      <c r="K32" s="27">
        <v>1495</v>
      </c>
      <c r="L32" s="27">
        <v>1507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3388</v>
      </c>
      <c r="E33" s="27">
        <f t="shared" si="1"/>
        <v>1678</v>
      </c>
      <c r="F33" s="27">
        <f t="shared" si="2"/>
        <v>1710</v>
      </c>
      <c r="G33" s="27">
        <v>95</v>
      </c>
      <c r="H33" s="27">
        <v>97</v>
      </c>
      <c r="I33" s="27">
        <v>401</v>
      </c>
      <c r="J33" s="27">
        <v>373</v>
      </c>
      <c r="K33" s="27">
        <v>1182</v>
      </c>
      <c r="L33" s="27">
        <v>1240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2998</v>
      </c>
      <c r="E34" s="27">
        <f t="shared" si="1"/>
        <v>1555</v>
      </c>
      <c r="F34" s="27">
        <f t="shared" si="2"/>
        <v>1443</v>
      </c>
      <c r="G34" s="27">
        <v>82</v>
      </c>
      <c r="H34" s="27">
        <v>80</v>
      </c>
      <c r="I34" s="27">
        <v>354</v>
      </c>
      <c r="J34" s="27">
        <v>327</v>
      </c>
      <c r="K34" s="27">
        <v>1119</v>
      </c>
      <c r="L34" s="27">
        <v>1036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2891</v>
      </c>
      <c r="E35" s="27">
        <f t="shared" si="1"/>
        <v>1456</v>
      </c>
      <c r="F35" s="27">
        <f t="shared" si="2"/>
        <v>1435</v>
      </c>
      <c r="G35" s="27">
        <v>4</v>
      </c>
      <c r="H35" s="27">
        <v>5</v>
      </c>
      <c r="I35" s="27">
        <v>19</v>
      </c>
      <c r="J35" s="27">
        <v>15</v>
      </c>
      <c r="K35" s="27">
        <v>73</v>
      </c>
      <c r="L35" s="27">
        <v>72</v>
      </c>
      <c r="M35" s="27">
        <v>1183</v>
      </c>
      <c r="N35" s="27">
        <v>1151</v>
      </c>
      <c r="O35" s="27">
        <v>177</v>
      </c>
      <c r="P35" s="27">
        <v>192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2910</v>
      </c>
      <c r="E36" s="27">
        <f t="shared" si="1"/>
        <v>1241</v>
      </c>
      <c r="F36" s="27">
        <f t="shared" si="2"/>
        <v>1669</v>
      </c>
      <c r="G36" s="27">
        <v>1</v>
      </c>
      <c r="H36" s="27">
        <v>0</v>
      </c>
      <c r="I36" s="27">
        <v>22</v>
      </c>
      <c r="J36" s="27">
        <v>20</v>
      </c>
      <c r="K36" s="27">
        <v>310</v>
      </c>
      <c r="L36" s="27">
        <v>236</v>
      </c>
      <c r="M36" s="27">
        <v>766</v>
      </c>
      <c r="N36" s="27">
        <v>1038</v>
      </c>
      <c r="O36" s="27">
        <v>142</v>
      </c>
      <c r="P36" s="27">
        <v>375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29387</v>
      </c>
      <c r="E37" s="27">
        <f t="shared" si="1"/>
        <v>13219</v>
      </c>
      <c r="F37" s="27">
        <f t="shared" si="2"/>
        <v>16168</v>
      </c>
      <c r="G37" s="27">
        <v>196</v>
      </c>
      <c r="H37" s="27">
        <v>183</v>
      </c>
      <c r="I37" s="27">
        <v>999</v>
      </c>
      <c r="J37" s="27">
        <v>905</v>
      </c>
      <c r="K37" s="27">
        <v>3485</v>
      </c>
      <c r="L37" s="27">
        <v>3218</v>
      </c>
      <c r="M37" s="27">
        <v>7950</v>
      </c>
      <c r="N37" s="27">
        <v>10652</v>
      </c>
      <c r="O37" s="27">
        <v>589</v>
      </c>
      <c r="P37" s="27">
        <v>1210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1981</v>
      </c>
      <c r="E38" s="27">
        <f t="shared" si="1"/>
        <v>656</v>
      </c>
      <c r="F38" s="27">
        <f t="shared" si="2"/>
        <v>1325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514</v>
      </c>
      <c r="N38" s="27">
        <v>939</v>
      </c>
      <c r="O38" s="27">
        <v>142</v>
      </c>
      <c r="P38" s="27">
        <v>386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969</v>
      </c>
      <c r="E39" s="27">
        <f t="shared" si="1"/>
        <v>525</v>
      </c>
      <c r="F39" s="27">
        <f t="shared" si="2"/>
        <v>444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479</v>
      </c>
      <c r="N39" s="27">
        <v>413</v>
      </c>
      <c r="O39" s="27">
        <v>46</v>
      </c>
      <c r="P39" s="27">
        <v>31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885</v>
      </c>
      <c r="E40" s="27">
        <f t="shared" si="1"/>
        <v>439</v>
      </c>
      <c r="F40" s="27">
        <f t="shared" si="2"/>
        <v>446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410</v>
      </c>
      <c r="N40" s="27">
        <v>351</v>
      </c>
      <c r="O40" s="27">
        <v>29</v>
      </c>
      <c r="P40" s="27">
        <v>95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5804</v>
      </c>
      <c r="E41" s="27">
        <f t="shared" si="1"/>
        <v>3331</v>
      </c>
      <c r="F41" s="27">
        <f t="shared" si="2"/>
        <v>2473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2987</v>
      </c>
      <c r="N41" s="27">
        <v>1934</v>
      </c>
      <c r="O41" s="27">
        <v>344</v>
      </c>
      <c r="P41" s="27">
        <v>539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1436</v>
      </c>
      <c r="E42" s="27">
        <f t="shared" si="1"/>
        <v>659</v>
      </c>
      <c r="F42" s="27">
        <f t="shared" si="2"/>
        <v>777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595</v>
      </c>
      <c r="N42" s="27">
        <v>654</v>
      </c>
      <c r="O42" s="27">
        <v>64</v>
      </c>
      <c r="P42" s="27">
        <v>123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3890</v>
      </c>
      <c r="E43" s="27">
        <f t="shared" si="1"/>
        <v>3182</v>
      </c>
      <c r="F43" s="27">
        <f t="shared" si="2"/>
        <v>708</v>
      </c>
      <c r="G43" s="27">
        <v>7</v>
      </c>
      <c r="H43" s="27">
        <v>5</v>
      </c>
      <c r="I43" s="27">
        <v>39</v>
      </c>
      <c r="J43" s="27">
        <v>37</v>
      </c>
      <c r="K43" s="27">
        <v>59</v>
      </c>
      <c r="L43" s="27">
        <v>65</v>
      </c>
      <c r="M43" s="27">
        <v>3043</v>
      </c>
      <c r="N43" s="27">
        <v>563</v>
      </c>
      <c r="O43" s="27">
        <v>34</v>
      </c>
      <c r="P43" s="27">
        <v>38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283308</v>
      </c>
      <c r="E44" s="21">
        <f t="shared" ref="E44:E51" si="5">G44+I44+K44+M44+O44</f>
        <v>129609</v>
      </c>
      <c r="F44" s="21">
        <f t="shared" ref="F44:F51" si="6">H44+J44+L44+N44+P44</f>
        <v>153699</v>
      </c>
      <c r="G44" s="21">
        <f>SUM(G45:G51)</f>
        <v>1291</v>
      </c>
      <c r="H44" s="21">
        <f t="shared" ref="H44:P44" si="7">SUM(H45:H51)</f>
        <v>1268</v>
      </c>
      <c r="I44" s="21">
        <f t="shared" si="7"/>
        <v>6393</v>
      </c>
      <c r="J44" s="21">
        <f t="shared" si="7"/>
        <v>5865</v>
      </c>
      <c r="K44" s="21">
        <f t="shared" si="7"/>
        <v>23611</v>
      </c>
      <c r="L44" s="21">
        <f t="shared" si="7"/>
        <v>22348</v>
      </c>
      <c r="M44" s="21">
        <f t="shared" si="7"/>
        <v>86775</v>
      </c>
      <c r="N44" s="21">
        <f t="shared" si="7"/>
        <v>95823</v>
      </c>
      <c r="O44" s="21">
        <f t="shared" si="7"/>
        <v>11539</v>
      </c>
      <c r="P44" s="21">
        <f t="shared" si="7"/>
        <v>28395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37995</v>
      </c>
      <c r="E45" s="27">
        <f t="shared" si="5"/>
        <v>16692</v>
      </c>
      <c r="F45" s="27">
        <f t="shared" si="6"/>
        <v>21303</v>
      </c>
      <c r="G45" s="26">
        <f>'Прил. 11АЛЬФА 2020'!F33+'Прил. 11АЛЬФА 2020'!F34</f>
        <v>143</v>
      </c>
      <c r="H45" s="26">
        <f>'Прил. 11АЛЬФА 2020'!G33+'Прил. 11АЛЬФА 2020'!G34</f>
        <v>130</v>
      </c>
      <c r="I45" s="26">
        <f>'Прил. 11АЛЬФА 2020'!H33+'Прил. 11АЛЬФА 2020'!H34</f>
        <v>704</v>
      </c>
      <c r="J45" s="26">
        <f>'Прил. 11АЛЬФА 2020'!I33+'Прил. 11АЛЬФА 2020'!I34</f>
        <v>629</v>
      </c>
      <c r="K45" s="26">
        <f>'Прил. 11АЛЬФА 2020'!J33+'Прил. 11АЛЬФА 2020'!J34</f>
        <v>3247</v>
      </c>
      <c r="L45" s="26">
        <f>'Прил. 11АЛЬФА 2020'!K33+'Прил. 11АЛЬФА 2020'!K34</f>
        <v>3071</v>
      </c>
      <c r="M45" s="26">
        <f>'Прил. 11АЛЬФА 2020'!L33+'Прил. 11АЛЬФА 2020'!L34</f>
        <v>10649</v>
      </c>
      <c r="N45" s="26">
        <f>'Прил. 11АЛЬФА 2020'!M33+'Прил. 11АЛЬФА 2020'!M34</f>
        <v>12003</v>
      </c>
      <c r="O45" s="26">
        <f>'Прил. 11АЛЬФА 2020'!N33+'Прил. 11АЛЬФА 2020'!N34</f>
        <v>1949</v>
      </c>
      <c r="P45" s="26">
        <f>'Прил. 11АЛЬФА 2020'!O33+'Прил. 11АЛЬФА 2020'!O34</f>
        <v>5470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48668</v>
      </c>
      <c r="E46" s="27">
        <f t="shared" si="5"/>
        <v>22356</v>
      </c>
      <c r="F46" s="27">
        <f t="shared" si="6"/>
        <v>26312</v>
      </c>
      <c r="G46" s="26">
        <f>'Прил. 11АЛЬФА 2020'!F35+'Прил. 11АЛЬФА 2020'!F38</f>
        <v>187</v>
      </c>
      <c r="H46" s="26">
        <f>'Прил. 11АЛЬФА 2020'!G35+'Прил. 11АЛЬФА 2020'!G38</f>
        <v>196</v>
      </c>
      <c r="I46" s="26">
        <f>'Прил. 11АЛЬФА 2020'!H35+'Прил. 11АЛЬФА 2020'!H38</f>
        <v>1016</v>
      </c>
      <c r="J46" s="26">
        <f>'Прил. 11АЛЬФА 2020'!I35+'Прил. 11АЛЬФА 2020'!I38</f>
        <v>972</v>
      </c>
      <c r="K46" s="26">
        <f>'Прил. 11АЛЬФА 2020'!J35+'Прил. 11АЛЬФА 2020'!J38</f>
        <v>3717</v>
      </c>
      <c r="L46" s="26">
        <f>'Прил. 11АЛЬФА 2020'!K35+'Прил. 11АЛЬФА 2020'!K38</f>
        <v>3479</v>
      </c>
      <c r="M46" s="26">
        <f>'Прил. 11АЛЬФА 2020'!L35+'Прил. 11АЛЬФА 2020'!L38</f>
        <v>14862</v>
      </c>
      <c r="N46" s="26">
        <f>'Прил. 11АЛЬФА 2020'!M35+'Прил. 11АЛЬФА 2020'!M38</f>
        <v>15731</v>
      </c>
      <c r="O46" s="26">
        <f>'Прил. 11АЛЬФА 2020'!N35+'Прил. 11АЛЬФА 2020'!N38</f>
        <v>2574</v>
      </c>
      <c r="P46" s="26">
        <f>'Прил. 11АЛЬФА 2020'!O35+'Прил. 11АЛЬФА 2020'!O38</f>
        <v>5934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44288</v>
      </c>
      <c r="E47" s="27">
        <f t="shared" si="5"/>
        <v>19885</v>
      </c>
      <c r="F47" s="27">
        <f t="shared" si="6"/>
        <v>24403</v>
      </c>
      <c r="G47" s="26">
        <f>'Прил. 11АЛЬФА 2020'!F39+'Прил. 11АЛЬФА 2020'!F41</f>
        <v>158</v>
      </c>
      <c r="H47" s="26">
        <f>'Прил. 11АЛЬФА 2020'!G39+'Прил. 11АЛЬФА 2020'!G41</f>
        <v>144</v>
      </c>
      <c r="I47" s="26">
        <f>'Прил. 11АЛЬФА 2020'!H39+'Прил. 11АЛЬФА 2020'!H41</f>
        <v>909</v>
      </c>
      <c r="J47" s="26">
        <f>'Прил. 11АЛЬФА 2020'!I39+'Прил. 11АЛЬФА 2020'!I41</f>
        <v>805</v>
      </c>
      <c r="K47" s="26">
        <f>'Прил. 11АЛЬФА 2020'!J39+'Прил. 11АЛЬФА 2020'!J41</f>
        <v>3742</v>
      </c>
      <c r="L47" s="26">
        <f>'Прил. 11АЛЬФА 2020'!K39+'Прил. 11АЛЬФА 2020'!K41</f>
        <v>3494</v>
      </c>
      <c r="M47" s="26">
        <f>'Прил. 11АЛЬФА 2020'!L39+'Прил. 11АЛЬФА 2020'!L41</f>
        <v>13050</v>
      </c>
      <c r="N47" s="26">
        <f>'Прил. 11АЛЬФА 2020'!M39+'Прил. 11АЛЬФА 2020'!M41</f>
        <v>14730</v>
      </c>
      <c r="O47" s="26">
        <f>'Прил. 11АЛЬФА 2020'!N39+'Прил. 11АЛЬФА 2020'!N41</f>
        <v>2026</v>
      </c>
      <c r="P47" s="26">
        <f>'Прил. 11АЛЬФА 2020'!O39+'Прил. 11АЛЬФА 2020'!O41</f>
        <v>5230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119020</v>
      </c>
      <c r="E48" s="27">
        <f t="shared" si="5"/>
        <v>55801</v>
      </c>
      <c r="F48" s="27">
        <f t="shared" si="6"/>
        <v>63219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</f>
        <v>601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</f>
        <v>612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</f>
        <v>2691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</f>
        <v>2494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</f>
        <v>9021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</f>
        <v>8714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</f>
        <v>39239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</f>
        <v>41245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</f>
        <v>4249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</f>
        <v>10154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2846</v>
      </c>
      <c r="E49" s="27">
        <f t="shared" si="5"/>
        <v>1225</v>
      </c>
      <c r="F49" s="27">
        <f t="shared" si="6"/>
        <v>1621</v>
      </c>
      <c r="G49" s="26">
        <f>'Прил. 11АЛЬФА 2020'!F36</f>
        <v>1</v>
      </c>
      <c r="H49" s="26">
        <f>'Прил. 11АЛЬФА 2020'!G36</f>
        <v>0</v>
      </c>
      <c r="I49" s="26">
        <f>'Прил. 11АЛЬФА 2020'!H36</f>
        <v>21</v>
      </c>
      <c r="J49" s="26">
        <f>'Прил. 11АЛЬФА 2020'!I36</f>
        <v>22</v>
      </c>
      <c r="K49" s="26">
        <f>'Прил. 11АЛЬФА 2020'!J36</f>
        <v>311</v>
      </c>
      <c r="L49" s="26">
        <f>'Прил. 11АЛЬФА 2020'!K36</f>
        <v>240</v>
      </c>
      <c r="M49" s="26">
        <f>'Прил. 11АЛЬФА 2020'!L36</f>
        <v>752</v>
      </c>
      <c r="N49" s="26">
        <f>'Прил. 11АЛЬФА 2020'!M36</f>
        <v>992</v>
      </c>
      <c r="O49" s="26">
        <f>'Прил. 11АЛЬФА 2020'!N36</f>
        <v>140</v>
      </c>
      <c r="P49" s="26">
        <f>'Прил. 11АЛЬФА 2020'!O36</f>
        <v>367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30491</v>
      </c>
      <c r="E50" s="27">
        <f t="shared" si="5"/>
        <v>13650</v>
      </c>
      <c r="F50" s="27">
        <f t="shared" si="6"/>
        <v>16841</v>
      </c>
      <c r="G50" s="26">
        <f>'Прил. 11АЛЬФА 2020'!F29+'Прил. 11АЛЬФА 2020'!F30+'Прил. 11АЛЬФА 2020'!F31+'Прил. 11АЛЬФА 2020'!F32+'Прил. 11АЛЬФА 2020'!F24</f>
        <v>201</v>
      </c>
      <c r="H50" s="26">
        <f>'Прил. 11АЛЬФА 2020'!G29+'Прил. 11АЛЬФА 2020'!G30+'Прил. 11АЛЬФА 2020'!G31+'Прил. 11АЛЬФА 2020'!G32+'Прил. 11АЛЬФА 2020'!G24</f>
        <v>186</v>
      </c>
      <c r="I50" s="26">
        <f>'Прил. 11АЛЬФА 2020'!H29+'Прил. 11АЛЬФА 2020'!H30+'Прил. 11АЛЬФА 2020'!H31+'Прил. 11АЛЬФА 2020'!H32+'Прил. 11АЛЬФА 2020'!H24</f>
        <v>1052</v>
      </c>
      <c r="J50" s="26">
        <f>'Прил. 11АЛЬФА 2020'!I29+'Прил. 11АЛЬФА 2020'!I30+'Прил. 11АЛЬФА 2020'!I31+'Прил. 11АЛЬФА 2020'!I32+'Прил. 11АЛЬФА 2020'!I24</f>
        <v>943</v>
      </c>
      <c r="K50" s="26">
        <f>'Прил. 11АЛЬФА 2020'!J29+'Прил. 11АЛЬФА 2020'!J30+'Прил. 11АЛЬФА 2020'!J31+'Прил. 11АЛЬФА 2020'!J32+'Прил. 11АЛЬФА 2020'!J24</f>
        <v>3573</v>
      </c>
      <c r="L50" s="26">
        <f>'Прил. 11АЛЬФА 2020'!K29+'Прил. 11АЛЬФА 2020'!K30+'Прил. 11АЛЬФА 2020'!K31+'Прил. 11АЛЬФА 2020'!K32+'Прил. 11АЛЬФА 2020'!K24</f>
        <v>3350</v>
      </c>
      <c r="M50" s="26">
        <f>'Прил. 11АЛЬФА 2020'!L29+'Прил. 11АЛЬФА 2020'!L30+'Прил. 11АЛЬФА 2020'!L31+'Прил. 11АЛЬФА 2020'!L32+'Прил. 11АЛЬФА 2020'!L24</f>
        <v>8223</v>
      </c>
      <c r="N50" s="26">
        <f>'Прил. 11АЛЬФА 2020'!M29+'Прил. 11АЛЬФА 2020'!M30+'Прил. 11АЛЬФА 2020'!M31+'Прил. 11АЛЬФА 2020'!M32+'Прил. 11АЛЬФА 2020'!M24</f>
        <v>11122</v>
      </c>
      <c r="O50" s="26">
        <f>'Прил. 11АЛЬФА 2020'!N29+'Прил. 11АЛЬФА 2020'!N30+'Прил. 11АЛЬФА 2020'!N31+'Прил. 11АЛЬФА 2020'!N32+'Прил. 11АЛЬФА 2020'!N24</f>
        <v>601</v>
      </c>
      <c r="P50" s="26">
        <f>'Прил. 11АЛЬФА 2020'!O29+'Прил. 11АЛЬФА 2020'!O30+'Прил. 11АЛЬФА 2020'!O31+'Прил. 11АЛЬФА 2020'!O32+'Прил. 11АЛЬФА 2020'!O24</f>
        <v>1240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  <mergeCell ref="A8:P8"/>
    <mergeCell ref="A9:P9"/>
    <mergeCell ref="D12:N12"/>
    <mergeCell ref="D13:N13"/>
    <mergeCell ref="G10:J10"/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295227</v>
      </c>
      <c r="D20" s="53">
        <f>'Прил. 11 СОГАЗ 2020'!D20+'Прил. 11АЛЬФА 2020'!D20</f>
        <v>136168</v>
      </c>
      <c r="E20" s="53">
        <f>'Прил. 11 СОГАЗ 2020'!E20+'Прил. 11АЛЬФА 2020'!E20</f>
        <v>159059</v>
      </c>
      <c r="F20" s="53">
        <f>'Прил. 11 СОГАЗ 2020'!F20+'Прил. 11АЛЬФА 2020'!F20</f>
        <v>1218</v>
      </c>
      <c r="G20" s="53">
        <f>'Прил. 11 СОГАЗ 2020'!G20+'Прил. 11АЛЬФА 2020'!G20</f>
        <v>1249</v>
      </c>
      <c r="H20" s="53">
        <f>'Прил. 11 СОГАЗ 2020'!H20+'Прил. 11АЛЬФА 2020'!H20</f>
        <v>6565</v>
      </c>
      <c r="I20" s="53">
        <f>'Прил. 11 СОГАЗ 2020'!I20+'Прил. 11АЛЬФА 2020'!I20</f>
        <v>6212</v>
      </c>
      <c r="J20" s="53">
        <f>'Прил. 11 СОГАЗ 2020'!J20+'Прил. 11АЛЬФА 2020'!J20</f>
        <v>21159</v>
      </c>
      <c r="K20" s="53">
        <f>'Прил. 11 СОГАЗ 2020'!K20+'Прил. 11АЛЬФА 2020'!K20</f>
        <v>19732</v>
      </c>
      <c r="L20" s="53">
        <f>'Прил. 11 СОГАЗ 2020'!L20+'Прил. 11АЛЬФА 2020'!L20</f>
        <v>93904</v>
      </c>
      <c r="M20" s="53">
        <f>'Прил. 11 СОГАЗ 2020'!M20+'Прил. 11АЛЬФА 2020'!M20</f>
        <v>100701</v>
      </c>
      <c r="N20" s="53">
        <f>'Прил. 11 СОГАЗ 2020'!N20+'Прил. 11АЛЬФА 2020'!N20</f>
        <v>13322</v>
      </c>
      <c r="O20" s="53">
        <f>'Прил. 11 СОГАЗ 2020'!O20+'Прил. 11АЛЬФА 2020'!O20</f>
        <v>31165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8332</v>
      </c>
      <c r="D21" s="53">
        <f>'Прил. 11 СОГАЗ 2020'!D21+'Прил. 11АЛЬФА 2020'!D21</f>
        <v>3962</v>
      </c>
      <c r="E21" s="53">
        <f>'Прил. 11 СОГАЗ 2020'!E21+'Прил. 11АЛЬФА 2020'!E21</f>
        <v>4370</v>
      </c>
      <c r="F21" s="53">
        <f>'Прил. 11 СОГАЗ 2020'!F21+'Прил. 11АЛЬФА 2020'!F21</f>
        <v>31</v>
      </c>
      <c r="G21" s="53">
        <f>'Прил. 11 СОГАЗ 2020'!G21+'Прил. 11АЛЬФА 2020'!G21</f>
        <v>31</v>
      </c>
      <c r="H21" s="53">
        <f>'Прил. 11 СОГАЗ 2020'!H21+'Прил. 11АЛЬФА 2020'!H21</f>
        <v>224</v>
      </c>
      <c r="I21" s="53">
        <f>'Прил. 11 СОГАЗ 2020'!I21+'Прил. 11АЛЬФА 2020'!I21</f>
        <v>177</v>
      </c>
      <c r="J21" s="53">
        <f>'Прил. 11 СОГАЗ 2020'!J21+'Прил. 11АЛЬФА 2020'!J21</f>
        <v>679</v>
      </c>
      <c r="K21" s="53">
        <f>'Прил. 11 СОГАЗ 2020'!K21+'Прил. 11АЛЬФА 2020'!K21</f>
        <v>589</v>
      </c>
      <c r="L21" s="53">
        <f>'Прил. 11 СОГАЗ 2020'!L21+'Прил. 11АЛЬФА 2020'!L21</f>
        <v>2739</v>
      </c>
      <c r="M21" s="53">
        <f>'Прил. 11 СОГАЗ 2020'!M21+'Прил. 11АЛЬФА 2020'!M21</f>
        <v>2928</v>
      </c>
      <c r="N21" s="53">
        <f>'Прил. 11 СОГАЗ 2020'!N21+'Прил. 11АЛЬФА 2020'!N21</f>
        <v>289</v>
      </c>
      <c r="O21" s="53">
        <f>'Прил. 11 СОГАЗ 2020'!O21+'Прил. 11АЛЬФА 2020'!O21</f>
        <v>645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49551</v>
      </c>
      <c r="D22" s="53">
        <f>'Прил. 11 СОГАЗ 2020'!D22+'Прил. 11АЛЬФА 2020'!D22</f>
        <v>21299</v>
      </c>
      <c r="E22" s="53">
        <f>'Прил. 11 СОГАЗ 2020'!E22+'Прил. 11АЛЬФА 2020'!E22</f>
        <v>28252</v>
      </c>
      <c r="F22" s="53">
        <f>'Прил. 11 СОГАЗ 2020'!F22+'Прил. 11АЛЬФА 2020'!F22</f>
        <v>324</v>
      </c>
      <c r="G22" s="53">
        <f>'Прил. 11 СОГАЗ 2020'!G22+'Прил. 11АЛЬФА 2020'!G22</f>
        <v>331</v>
      </c>
      <c r="H22" s="53">
        <f>'Прил. 11 СОГАЗ 2020'!H22+'Прил. 11АЛЬФА 2020'!H22</f>
        <v>1631</v>
      </c>
      <c r="I22" s="53">
        <f>'Прил. 11 СОГАЗ 2020'!I22+'Прил. 11АЛЬФА 2020'!I22</f>
        <v>1621</v>
      </c>
      <c r="J22" s="53">
        <f>'Прил. 11 СОГАЗ 2020'!J22+'Прил. 11АЛЬФА 2020'!J22</f>
        <v>4937</v>
      </c>
      <c r="K22" s="53">
        <f>'Прил. 11 СОГАЗ 2020'!K22+'Прил. 11АЛЬФА 2020'!K22</f>
        <v>4822</v>
      </c>
      <c r="L22" s="53">
        <f>'Прил. 11 СОГАЗ 2020'!L22+'Прил. 11АЛЬФА 2020'!L22</f>
        <v>13103</v>
      </c>
      <c r="M22" s="53">
        <f>'Прил. 11 СОГАЗ 2020'!M22+'Прил. 11АЛЬФА 2020'!M22</f>
        <v>18594</v>
      </c>
      <c r="N22" s="53">
        <f>'Прил. 11 СОГАЗ 2020'!N22+'Прил. 11АЛЬФА 2020'!N22</f>
        <v>1304</v>
      </c>
      <c r="O22" s="53">
        <f>'Прил. 11 СОГАЗ 2020'!O22+'Прил. 11АЛЬФА 2020'!O22</f>
        <v>2884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1347</v>
      </c>
      <c r="D24" s="53">
        <f>'Прил. 11 СОГАЗ 2020'!D24+'Прил. 11АЛЬФА 2020'!D24</f>
        <v>679</v>
      </c>
      <c r="E24" s="53">
        <f>'Прил. 11 СОГАЗ 2020'!E24+'Прил. 11АЛЬФА 2020'!E24</f>
        <v>668</v>
      </c>
      <c r="F24" s="53">
        <f>'Прил. 11 СОГАЗ 2020'!F24+'Прил. 11АЛЬФА 2020'!F24</f>
        <v>7</v>
      </c>
      <c r="G24" s="53">
        <f>'Прил. 11 СОГАЗ 2020'!G24+'Прил. 11АЛЬФА 2020'!G24</f>
        <v>2</v>
      </c>
      <c r="H24" s="53">
        <f>'Прил. 11 СОГАЗ 2020'!H24+'Прил. 11АЛЬФА 2020'!H24</f>
        <v>18</v>
      </c>
      <c r="I24" s="53">
        <f>'Прил. 11 СОГАЗ 2020'!I24+'Прил. 11АЛЬФА 2020'!I24</f>
        <v>20</v>
      </c>
      <c r="J24" s="53">
        <f>'Прил. 11 СОГАЗ 2020'!J24+'Прил. 11АЛЬФА 2020'!J24</f>
        <v>105</v>
      </c>
      <c r="K24" s="53">
        <f>'Прил. 11 СОГАЗ 2020'!K24+'Прил. 11АЛЬФА 2020'!K24</f>
        <v>119</v>
      </c>
      <c r="L24" s="53">
        <f>'Прил. 11 СОГАЗ 2020'!L24+'Прил. 11АЛЬФА 2020'!L24</f>
        <v>514</v>
      </c>
      <c r="M24" s="53">
        <f>'Прил. 11 СОГАЗ 2020'!M24+'Прил. 11АЛЬФА 2020'!M24</f>
        <v>477</v>
      </c>
      <c r="N24" s="53">
        <f>'Прил. 11 СОГАЗ 2020'!N24+'Прил. 11АЛЬФА 2020'!N24</f>
        <v>35</v>
      </c>
      <c r="O24" s="53">
        <f>'Прил. 11 СОГАЗ 2020'!O24+'Прил. 11АЛЬФА 2020'!O24</f>
        <v>50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40930</v>
      </c>
      <c r="D25" s="53">
        <f>'Прил. 11 СОГАЗ 2020'!D25+'Прил. 11АЛЬФА 2020'!D25</f>
        <v>19879</v>
      </c>
      <c r="E25" s="53">
        <f>'Прил. 11 СОГАЗ 2020'!E25+'Прил. 11АЛЬФА 2020'!E25</f>
        <v>21051</v>
      </c>
      <c r="F25" s="53">
        <f>'Прил. 11 СОГАЗ 2020'!F25+'Прил. 11АЛЬФА 2020'!F25</f>
        <v>169</v>
      </c>
      <c r="G25" s="53">
        <f>'Прил. 11 СОГАЗ 2020'!G25+'Прил. 11АЛЬФА 2020'!G25</f>
        <v>146</v>
      </c>
      <c r="H25" s="53">
        <f>'Прил. 11 СОГАЗ 2020'!H25+'Прил. 11АЛЬФА 2020'!H25</f>
        <v>800</v>
      </c>
      <c r="I25" s="53">
        <f>'Прил. 11 СОГАЗ 2020'!I25+'Прил. 11АЛЬФА 2020'!I25</f>
        <v>759</v>
      </c>
      <c r="J25" s="53">
        <f>'Прил. 11 СОГАЗ 2020'!J25+'Прил. 11АЛЬФА 2020'!J25</f>
        <v>2939</v>
      </c>
      <c r="K25" s="53">
        <f>'Прил. 11 СОГАЗ 2020'!K25+'Прил. 11АЛЬФА 2020'!K25</f>
        <v>2830</v>
      </c>
      <c r="L25" s="53">
        <f>'Прил. 11 СОГАЗ 2020'!L25+'Прил. 11АЛЬФА 2020'!L25</f>
        <v>14246</v>
      </c>
      <c r="M25" s="53">
        <f>'Прил. 11 СОГАЗ 2020'!M25+'Прил. 11АЛЬФА 2020'!M25</f>
        <v>13272</v>
      </c>
      <c r="N25" s="53">
        <f>'Прил. 11 СОГАЗ 2020'!N25+'Прил. 11АЛЬФА 2020'!N25</f>
        <v>1725</v>
      </c>
      <c r="O25" s="53">
        <f>'Прил. 11 СОГАЗ 2020'!O25+'Прил. 11АЛЬФА 2020'!O25</f>
        <v>4044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589</v>
      </c>
      <c r="D26" s="53">
        <f>'Прил. 11 СОГАЗ 2020'!D26+'Прил. 11АЛЬФА 2020'!D26</f>
        <v>293</v>
      </c>
      <c r="E26" s="53">
        <f>'Прил. 11 СОГАЗ 2020'!E26+'Прил. 11АЛЬФА 2020'!E26</f>
        <v>296</v>
      </c>
      <c r="F26" s="53">
        <f>'Прил. 11 СОГАЗ 2020'!F26+'Прил. 11АЛЬФА 2020'!F26</f>
        <v>0</v>
      </c>
      <c r="G26" s="53">
        <f>'Прил. 11 СОГАЗ 2020'!G26+'Прил. 11АЛЬФА 2020'!G26</f>
        <v>0</v>
      </c>
      <c r="H26" s="53">
        <f>'Прил. 11 СОГАЗ 2020'!H26+'Прил. 11АЛЬФА 2020'!H26</f>
        <v>9</v>
      </c>
      <c r="I26" s="53">
        <f>'Прил. 11 СОГАЗ 2020'!I26+'Прил. 11АЛЬФА 2020'!I26</f>
        <v>7</v>
      </c>
      <c r="J26" s="53">
        <f>'Прил. 11 СОГАЗ 2020'!J26+'Прил. 11АЛЬФА 2020'!J26</f>
        <v>34</v>
      </c>
      <c r="K26" s="53">
        <f>'Прил. 11 СОГАЗ 2020'!K26+'Прил. 11АЛЬФА 2020'!K26</f>
        <v>28</v>
      </c>
      <c r="L26" s="53">
        <f>'Прил. 11 СОГАЗ 2020'!L26+'Прил. 11АЛЬФА 2020'!L26</f>
        <v>227</v>
      </c>
      <c r="M26" s="53">
        <f>'Прил. 11 СОГАЗ 2020'!M26+'Прил. 11АЛЬФА 2020'!M26</f>
        <v>198</v>
      </c>
      <c r="N26" s="53">
        <f>'Прил. 11 СОГАЗ 2020'!N26+'Прил. 11АЛЬФА 2020'!N26</f>
        <v>23</v>
      </c>
      <c r="O26" s="53">
        <f>'Прил. 11 СОГАЗ 2020'!O26+'Прил. 11АЛЬФА 2020'!O26</f>
        <v>63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4399</v>
      </c>
      <c r="D27" s="53">
        <f>'Прил. 11 СОГАЗ 2020'!D27+'Прил. 11АЛЬФА 2020'!D27</f>
        <v>1921</v>
      </c>
      <c r="E27" s="53">
        <f>'Прил. 11 СОГАЗ 2020'!E27+'Прил. 11АЛЬФА 2020'!E27</f>
        <v>2478</v>
      </c>
      <c r="F27" s="53">
        <f>'Прил. 11 СОГАЗ 2020'!F27+'Прил. 11АЛЬФА 2020'!F27</f>
        <v>39</v>
      </c>
      <c r="G27" s="53">
        <f>'Прил. 11 СОГАЗ 2020'!G27+'Прил. 11АЛЬФА 2020'!G27</f>
        <v>38</v>
      </c>
      <c r="H27" s="53">
        <f>'Прил. 11 СОГАЗ 2020'!H27+'Прил. 11АЛЬФА 2020'!H27</f>
        <v>165</v>
      </c>
      <c r="I27" s="53">
        <f>'Прил. 11 СОГАЗ 2020'!I27+'Прил. 11АЛЬФА 2020'!I27</f>
        <v>160</v>
      </c>
      <c r="J27" s="53">
        <f>'Прил. 11 СОГАЗ 2020'!J27+'Прил. 11АЛЬФА 2020'!J27</f>
        <v>520</v>
      </c>
      <c r="K27" s="53">
        <f>'Прил. 11 СОГАЗ 2020'!K27+'Прил. 11АЛЬФА 2020'!K27</f>
        <v>515</v>
      </c>
      <c r="L27" s="53">
        <f>'Прил. 11 СОГАЗ 2020'!L27+'Прил. 11АЛЬФА 2020'!L27</f>
        <v>1146</v>
      </c>
      <c r="M27" s="53">
        <f>'Прил. 11 СОГАЗ 2020'!M27+'Прил. 11АЛЬФА 2020'!M27</f>
        <v>1642</v>
      </c>
      <c r="N27" s="53">
        <f>'Прил. 11 СОГАЗ 2020'!N27+'Прил. 11АЛЬФА 2020'!N27</f>
        <v>51</v>
      </c>
      <c r="O27" s="53">
        <f>'Прил. 11 СОГАЗ 2020'!O27+'Прил. 11АЛЬФА 2020'!O27</f>
        <v>123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32699</v>
      </c>
      <c r="D28" s="53">
        <f>'Прил. 11 СОГАЗ 2020'!D28+'Прил. 11АЛЬФА 2020'!D28</f>
        <v>14989</v>
      </c>
      <c r="E28" s="53">
        <f>'Прил. 11 СОГАЗ 2020'!E28+'Прил. 11АЛЬФА 2020'!E28</f>
        <v>17710</v>
      </c>
      <c r="F28" s="53">
        <f>'Прил. 11 СОГАЗ 2020'!F28+'Прил. 11АЛЬФА 2020'!F28</f>
        <v>175</v>
      </c>
      <c r="G28" s="53">
        <f>'Прил. 11 СОГАЗ 2020'!G28+'Прил. 11АЛЬФА 2020'!G28</f>
        <v>206</v>
      </c>
      <c r="H28" s="53">
        <f>'Прил. 11 СОГАЗ 2020'!H28+'Прил. 11АЛЬФА 2020'!H28</f>
        <v>928</v>
      </c>
      <c r="I28" s="53">
        <f>'Прил. 11 СОГАЗ 2020'!I28+'Прил. 11АЛЬФА 2020'!I28</f>
        <v>921</v>
      </c>
      <c r="J28" s="53">
        <f>'Прил. 11 СОГАЗ 2020'!J28+'Прил. 11АЛЬФА 2020'!J28</f>
        <v>2992</v>
      </c>
      <c r="K28" s="53">
        <f>'Прил. 11 СОГАЗ 2020'!K28+'Прил. 11АЛЬФА 2020'!K28</f>
        <v>2807</v>
      </c>
      <c r="L28" s="53">
        <f>'Прил. 11 СОГАЗ 2020'!L28+'Прил. 11АЛЬФА 2020'!L28</f>
        <v>9970</v>
      </c>
      <c r="M28" s="53">
        <f>'Прил. 11 СОГАЗ 2020'!M28+'Прил. 11АЛЬФА 2020'!M28</f>
        <v>11256</v>
      </c>
      <c r="N28" s="53">
        <f>'Прил. 11 СОГАЗ 2020'!N28+'Прил. 11АЛЬФА 2020'!N28</f>
        <v>924</v>
      </c>
      <c r="O28" s="53">
        <f>'Прил. 11 СОГАЗ 2020'!O28+'Прил. 11АЛЬФА 2020'!O28</f>
        <v>2520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14625</v>
      </c>
      <c r="D29" s="53">
        <f>'Прил. 11 СОГАЗ 2020'!D29+'Прил. 11АЛЬФА 2020'!D29</f>
        <v>6487</v>
      </c>
      <c r="E29" s="53">
        <f>'Прил. 11 СОГАЗ 2020'!E29+'Прил. 11АЛЬФА 2020'!E29</f>
        <v>8138</v>
      </c>
      <c r="F29" s="53">
        <f>'Прил. 11 СОГАЗ 2020'!F29+'Прил. 11АЛЬФА 2020'!F29</f>
        <v>93</v>
      </c>
      <c r="G29" s="53">
        <f>'Прил. 11 СОГАЗ 2020'!G29+'Прил. 11АЛЬФА 2020'!G29</f>
        <v>101</v>
      </c>
      <c r="H29" s="53">
        <f>'Прил. 11 СОГАЗ 2020'!H29+'Прил. 11АЛЬФА 2020'!H29</f>
        <v>473</v>
      </c>
      <c r="I29" s="53">
        <f>'Прил. 11 СОГАЗ 2020'!I29+'Прил. 11АЛЬФА 2020'!I29</f>
        <v>412</v>
      </c>
      <c r="J29" s="53">
        <f>'Прил. 11 СОГАЗ 2020'!J29+'Прил. 11АЛЬФА 2020'!J29</f>
        <v>1568</v>
      </c>
      <c r="K29" s="53">
        <f>'Прил. 11 СОГАЗ 2020'!K29+'Прил. 11АЛЬФА 2020'!K29</f>
        <v>1422</v>
      </c>
      <c r="L29" s="53">
        <f>'Прил. 11 СОГАЗ 2020'!L29+'Прил. 11АЛЬФА 2020'!L29</f>
        <v>4000</v>
      </c>
      <c r="M29" s="53">
        <f>'Прил. 11 СОГАЗ 2020'!M29+'Прил. 11АЛЬФА 2020'!M29</f>
        <v>5397</v>
      </c>
      <c r="N29" s="53">
        <f>'Прил. 11 СОГАЗ 2020'!N29+'Прил. 11АЛЬФА 2020'!N29</f>
        <v>353</v>
      </c>
      <c r="O29" s="53">
        <f>'Прил. 11 СОГАЗ 2020'!O29+'Прил. 11АЛЬФА 2020'!O29</f>
        <v>806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8674</v>
      </c>
      <c r="D30" s="53">
        <f>'Прил. 11 СОГАЗ 2020'!D30+'Прил. 11АЛЬФА 2020'!D30</f>
        <v>3563</v>
      </c>
      <c r="E30" s="53">
        <f>'Прил. 11 СОГАЗ 2020'!E30+'Прил. 11АЛЬФА 2020'!E30</f>
        <v>5111</v>
      </c>
      <c r="F30" s="53">
        <f>'Прил. 11 СОГАЗ 2020'!F30+'Прил. 11АЛЬФА 2020'!F30</f>
        <v>83</v>
      </c>
      <c r="G30" s="53">
        <f>'Прил. 11 СОГАЗ 2020'!G30+'Прил. 11АЛЬФА 2020'!G30</f>
        <v>78</v>
      </c>
      <c r="H30" s="53">
        <f>'Прил. 11 СОГАЗ 2020'!H30+'Прил. 11АЛЬФА 2020'!H30</f>
        <v>466</v>
      </c>
      <c r="I30" s="53">
        <f>'Прил. 11 СОГАЗ 2020'!I30+'Прил. 11АЛЬФА 2020'!I30</f>
        <v>447</v>
      </c>
      <c r="J30" s="53">
        <f>'Прил. 11 СОГАЗ 2020'!J30+'Прил. 11АЛЬФА 2020'!J30</f>
        <v>1123</v>
      </c>
      <c r="K30" s="53">
        <f>'Прил. 11 СОГАЗ 2020'!K30+'Прил. 11АЛЬФА 2020'!K30</f>
        <v>1073</v>
      </c>
      <c r="L30" s="53">
        <f>'Прил. 11 СОГАЗ 2020'!L30+'Прил. 11АЛЬФА 2020'!L30</f>
        <v>1810</v>
      </c>
      <c r="M30" s="53">
        <f>'Прил. 11 СОГАЗ 2020'!M30+'Прил. 11АЛЬФА 2020'!M30</f>
        <v>3377</v>
      </c>
      <c r="N30" s="53">
        <f>'Прил. 11 СОГАЗ 2020'!N30+'Прил. 11АЛЬФА 2020'!N30</f>
        <v>81</v>
      </c>
      <c r="O30" s="53">
        <f>'Прил. 11 СОГАЗ 2020'!O30+'Прил. 11АЛЬФА 2020'!O30</f>
        <v>136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12893</v>
      </c>
      <c r="D31" s="53">
        <f>'Прил. 11 СОГАЗ 2020'!D31+'Прил. 11АЛЬФА 2020'!D31</f>
        <v>5940</v>
      </c>
      <c r="E31" s="53">
        <f>'Прил. 11 СОГАЗ 2020'!E31+'Прил. 11АЛЬФА 2020'!E31</f>
        <v>6953</v>
      </c>
      <c r="F31" s="53">
        <f>'Прил. 11 СОГАЗ 2020'!F31+'Прил. 11АЛЬФА 2020'!F31</f>
        <v>75</v>
      </c>
      <c r="G31" s="53">
        <f>'Прил. 11 СОГАЗ 2020'!G31+'Прил. 11АЛЬФА 2020'!G31</f>
        <v>62</v>
      </c>
      <c r="H31" s="53">
        <f>'Прил. 11 СОГАЗ 2020'!H31+'Прил. 11АЛЬФА 2020'!H31</f>
        <v>385</v>
      </c>
      <c r="I31" s="53">
        <f>'Прил. 11 СОГАЗ 2020'!I31+'Прил. 11АЛЬФА 2020'!I31</f>
        <v>364</v>
      </c>
      <c r="J31" s="53">
        <f>'Прил. 11 СОГАЗ 2020'!J31+'Прил. 11АЛЬФА 2020'!J31</f>
        <v>1327</v>
      </c>
      <c r="K31" s="53">
        <f>'Прил. 11 СОГАЗ 2020'!K31+'Прил. 11АЛЬФА 2020'!K31</f>
        <v>1274</v>
      </c>
      <c r="L31" s="53">
        <f>'Прил. 11 СОГАЗ 2020'!L31+'Прил. 11АЛЬФА 2020'!L31</f>
        <v>3865</v>
      </c>
      <c r="M31" s="53">
        <f>'Прил. 11 СОГАЗ 2020'!M31+'Прил. 11АЛЬФА 2020'!M31</f>
        <v>4675</v>
      </c>
      <c r="N31" s="53">
        <f>'Прил. 11 СОГАЗ 2020'!N31+'Прил. 11АЛЬФА 2020'!N31</f>
        <v>288</v>
      </c>
      <c r="O31" s="53">
        <f>'Прил. 11 СОГАЗ 2020'!O31+'Прил. 11АЛЬФА 2020'!O31</f>
        <v>578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7333</v>
      </c>
      <c r="D32" s="53">
        <f>'Прил. 11 СОГАЗ 2020'!D32+'Прил. 11АЛЬФА 2020'!D32</f>
        <v>3218</v>
      </c>
      <c r="E32" s="53">
        <f>'Прил. 11 СОГАЗ 2020'!E32+'Прил. 11АЛЬФА 2020'!E32</f>
        <v>4115</v>
      </c>
      <c r="F32" s="53">
        <f>'Прил. 11 СОГАЗ 2020'!F32+'Прил. 11АЛЬФА 2020'!F32</f>
        <v>38</v>
      </c>
      <c r="G32" s="53">
        <f>'Прил. 11 СОГАЗ 2020'!G32+'Прил. 11АЛЬФА 2020'!G32</f>
        <v>46</v>
      </c>
      <c r="H32" s="53">
        <f>'Прил. 11 СОГАЗ 2020'!H32+'Прил. 11АЛЬФА 2020'!H32</f>
        <v>283</v>
      </c>
      <c r="I32" s="53">
        <f>'Прил. 11 СОГАЗ 2020'!I32+'Прил. 11АЛЬФА 2020'!I32</f>
        <v>236</v>
      </c>
      <c r="J32" s="53">
        <f>'Прил. 11 СОГАЗ 2020'!J32+'Прил. 11АЛЬФА 2020'!J32</f>
        <v>798</v>
      </c>
      <c r="K32" s="53">
        <f>'Прил. 11 СОГАЗ 2020'!K32+'Прил. 11АЛЬФА 2020'!K32</f>
        <v>764</v>
      </c>
      <c r="L32" s="53">
        <f>'Прил. 11 СОГАЗ 2020'!L32+'Прил. 11АЛЬФА 2020'!L32</f>
        <v>1991</v>
      </c>
      <c r="M32" s="53">
        <f>'Прил. 11 СОГАЗ 2020'!M32+'Прил. 11АЛЬФА 2020'!M32</f>
        <v>2888</v>
      </c>
      <c r="N32" s="53">
        <f>'Прил. 11 СОГАЗ 2020'!N32+'Прил. 11АЛЬФА 2020'!N32</f>
        <v>108</v>
      </c>
      <c r="O32" s="53">
        <f>'Прил. 11 СОГАЗ 2020'!O32+'Прил. 11АЛЬФА 2020'!O32</f>
        <v>181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55269</v>
      </c>
      <c r="D33" s="53">
        <f>'Прил. 11 СОГАЗ 2020'!D33+'Прил. 11АЛЬФА 2020'!D33</f>
        <v>25242</v>
      </c>
      <c r="E33" s="53">
        <f>'Прил. 11 СОГАЗ 2020'!E33+'Прил. 11АЛЬФА 2020'!E33</f>
        <v>30027</v>
      </c>
      <c r="F33" s="53">
        <f>'Прил. 11 СОГАЗ 2020'!F33+'Прил. 11АЛЬФА 2020'!F33</f>
        <v>229</v>
      </c>
      <c r="G33" s="53">
        <f>'Прил. 11 СОГАЗ 2020'!G33+'Прил. 11АЛЬФА 2020'!G33</f>
        <v>200</v>
      </c>
      <c r="H33" s="53">
        <f>'Прил. 11 СОГАЗ 2020'!H33+'Прил. 11АЛЬФА 2020'!H33</f>
        <v>1152</v>
      </c>
      <c r="I33" s="53">
        <f>'Прил. 11 СОГАЗ 2020'!I33+'Прил. 11АЛЬФА 2020'!I33</f>
        <v>1048</v>
      </c>
      <c r="J33" s="53">
        <f>'Прил. 11 СОГАЗ 2020'!J33+'Прил. 11АЛЬФА 2020'!J33</f>
        <v>4072</v>
      </c>
      <c r="K33" s="53">
        <f>'Прил. 11 СОГАЗ 2020'!K33+'Прил. 11АЛЬФА 2020'!K33</f>
        <v>3875</v>
      </c>
      <c r="L33" s="53">
        <f>'Прил. 11 СОГАЗ 2020'!L33+'Прил. 11АЛЬФА 2020'!L33</f>
        <v>17180</v>
      </c>
      <c r="M33" s="53">
        <f>'Прил. 11 СОГАЗ 2020'!M33+'Прил. 11АЛЬФА 2020'!M33</f>
        <v>18615</v>
      </c>
      <c r="N33" s="53">
        <f>'Прил. 11 СОГАЗ 2020'!N33+'Прил. 11АЛЬФА 2020'!N33</f>
        <v>2609</v>
      </c>
      <c r="O33" s="53">
        <f>'Прил. 11 СОГАЗ 2020'!O33+'Прил. 11АЛЬФА 2020'!O33</f>
        <v>6289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31347</v>
      </c>
      <c r="D34" s="53">
        <f>'Прил. 11 СОГАЗ 2020'!D34+'Прил. 11АЛЬФА 2020'!D34</f>
        <v>14668</v>
      </c>
      <c r="E34" s="53">
        <f>'Прил. 11 СОГАЗ 2020'!E34+'Прил. 11АЛЬФА 2020'!E34</f>
        <v>16679</v>
      </c>
      <c r="F34" s="53">
        <f>'Прил. 11 СОГАЗ 2020'!F34+'Прил. 11АЛЬФА 2020'!F34</f>
        <v>135</v>
      </c>
      <c r="G34" s="53">
        <f>'Прил. 11 СОГАЗ 2020'!G34+'Прил. 11АЛЬФА 2020'!G34</f>
        <v>110</v>
      </c>
      <c r="H34" s="53">
        <f>'Прил. 11 СОГАЗ 2020'!H34+'Прил. 11АЛЬФА 2020'!H34</f>
        <v>637</v>
      </c>
      <c r="I34" s="53">
        <f>'Прил. 11 СОГАЗ 2020'!I34+'Прил. 11АЛЬФА 2020'!I34</f>
        <v>626</v>
      </c>
      <c r="J34" s="53">
        <f>'Прил. 11 СОГАЗ 2020'!J34+'Прил. 11АЛЬФА 2020'!J34</f>
        <v>2390</v>
      </c>
      <c r="K34" s="53">
        <f>'Прил. 11 СОГАЗ 2020'!K34+'Прил. 11АЛЬФА 2020'!K34</f>
        <v>2257</v>
      </c>
      <c r="L34" s="53">
        <f>'Прил. 11 СОГАЗ 2020'!L34+'Прил. 11АЛЬФА 2020'!L34</f>
        <v>10187</v>
      </c>
      <c r="M34" s="53">
        <f>'Прил. 11 СОГАЗ 2020'!M34+'Прил. 11АЛЬФА 2020'!M34</f>
        <v>10343</v>
      </c>
      <c r="N34" s="53">
        <f>'Прил. 11 СОГАЗ 2020'!N34+'Прил. 11АЛЬФА 2020'!N34</f>
        <v>1319</v>
      </c>
      <c r="O34" s="53">
        <f>'Прил. 11 СОГАЗ 2020'!O34+'Прил. 11АЛЬФА 2020'!O34</f>
        <v>3343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46083</v>
      </c>
      <c r="D35" s="53">
        <f>'Прил. 11 СОГАЗ 2020'!D35+'Прил. 11АЛЬФА 2020'!D35</f>
        <v>21268</v>
      </c>
      <c r="E35" s="53">
        <f>'Прил. 11 СОГАЗ 2020'!E35+'Прил. 11АЛЬФА 2020'!E35</f>
        <v>24815</v>
      </c>
      <c r="F35" s="53">
        <f>'Прил. 11 СОГАЗ 2020'!F35+'Прил. 11АЛЬФА 2020'!F35</f>
        <v>181</v>
      </c>
      <c r="G35" s="53">
        <f>'Прил. 11 СОГАЗ 2020'!G35+'Прил. 11АЛЬФА 2020'!G35</f>
        <v>189</v>
      </c>
      <c r="H35" s="53">
        <f>'Прил. 11 СОГАЗ 2020'!H35+'Прил. 11АЛЬФА 2020'!H35</f>
        <v>939</v>
      </c>
      <c r="I35" s="53">
        <f>'Прил. 11 СОГАЗ 2020'!I35+'Прил. 11АЛЬФА 2020'!I35</f>
        <v>903</v>
      </c>
      <c r="J35" s="53">
        <f>'Прил. 11 СОГАЗ 2020'!J35+'Прил. 11АЛЬФА 2020'!J35</f>
        <v>3509</v>
      </c>
      <c r="K35" s="53">
        <f>'Прил. 11 СОГАЗ 2020'!K35+'Прил. 11АЛЬФА 2020'!K35</f>
        <v>3234</v>
      </c>
      <c r="L35" s="53">
        <f>'Прил. 11 СОГАЗ 2020'!L35+'Прил. 11АЛЬФА 2020'!L35</f>
        <v>14320</v>
      </c>
      <c r="M35" s="53">
        <f>'Прил. 11 СОГАЗ 2020'!M35+'Прил. 11АЛЬФА 2020'!M35</f>
        <v>15129</v>
      </c>
      <c r="N35" s="53">
        <f>'Прил. 11 СОГАЗ 2020'!N35+'Прил. 11АЛЬФА 2020'!N35</f>
        <v>2319</v>
      </c>
      <c r="O35" s="53">
        <f>'Прил. 11 СОГАЗ 2020'!O35+'Прил. 11АЛЬФА 2020'!O35</f>
        <v>5360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17034</v>
      </c>
      <c r="D36" s="53">
        <f>'Прил. 11 СОГАЗ 2020'!D36+'Прил. 11АЛЬФА 2020'!D36</f>
        <v>7991</v>
      </c>
      <c r="E36" s="53">
        <f>'Прил. 11 СОГАЗ 2020'!E36+'Прил. 11АЛЬФА 2020'!E36</f>
        <v>9043</v>
      </c>
      <c r="F36" s="53">
        <f>'Прил. 11 СОГАЗ 2020'!F36+'Прил. 11АЛЬФА 2020'!F36</f>
        <v>52</v>
      </c>
      <c r="G36" s="53">
        <f>'Прил. 11 СОГАЗ 2020'!G36+'Прил. 11АЛЬФА 2020'!G36</f>
        <v>58</v>
      </c>
      <c r="H36" s="53">
        <f>'Прил. 11 СОГАЗ 2020'!H36+'Прил. 11АЛЬФА 2020'!H36</f>
        <v>419</v>
      </c>
      <c r="I36" s="53">
        <f>'Прил. 11 СОГАЗ 2020'!I36+'Прил. 11АЛЬФА 2020'!I36</f>
        <v>347</v>
      </c>
      <c r="J36" s="53">
        <f>'Прил. 11 СОГАЗ 2020'!J36+'Прил. 11АЛЬФА 2020'!J36</f>
        <v>1391</v>
      </c>
      <c r="K36" s="53">
        <f>'Прил. 11 СОГАЗ 2020'!K36+'Прил. 11АЛЬФА 2020'!K36</f>
        <v>1287</v>
      </c>
      <c r="L36" s="53">
        <f>'Прил. 11 СОГАЗ 2020'!L36+'Прил. 11АЛЬФА 2020'!L36</f>
        <v>5364</v>
      </c>
      <c r="M36" s="53">
        <f>'Прил. 11 СОГАЗ 2020'!M36+'Прил. 11АЛЬФА 2020'!M36</f>
        <v>5630</v>
      </c>
      <c r="N36" s="53">
        <f>'Прил. 11 СОГАЗ 2020'!N36+'Прил. 11АЛЬФА 2020'!N36</f>
        <v>765</v>
      </c>
      <c r="O36" s="53">
        <f>'Прил. 11 СОГАЗ 2020'!O36+'Прил. 11АЛЬФА 2020'!O36</f>
        <v>1721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2159</v>
      </c>
      <c r="D37" s="53">
        <f>'Прил. 11 СОГАЗ 2020'!D37+'Прил. 11АЛЬФА 2020'!D37</f>
        <v>1010</v>
      </c>
      <c r="E37" s="53">
        <f>'Прил. 11 СОГАЗ 2020'!E37+'Прил. 11АЛЬФА 2020'!E37</f>
        <v>1149</v>
      </c>
      <c r="F37" s="53">
        <f>'Прил. 11 СОГАЗ 2020'!F37+'Прил. 11АЛЬФА 2020'!F37</f>
        <v>6</v>
      </c>
      <c r="G37" s="53">
        <f>'Прил. 11 СОГАЗ 2020'!G37+'Прил. 11АЛЬФА 2020'!G37</f>
        <v>10</v>
      </c>
      <c r="H37" s="53">
        <f>'Прил. 11 СОГАЗ 2020'!H37+'Прил. 11АЛЬФА 2020'!H37</f>
        <v>46</v>
      </c>
      <c r="I37" s="53">
        <f>'Прил. 11 СОГАЗ 2020'!I37+'Прил. 11АЛЬФА 2020'!I37</f>
        <v>41</v>
      </c>
      <c r="J37" s="53">
        <f>'Прил. 11 СОГАЗ 2020'!J37+'Прил. 11АЛЬФА 2020'!J37</f>
        <v>196</v>
      </c>
      <c r="K37" s="53">
        <f>'Прил. 11 СОГАЗ 2020'!K37+'Прил. 11АЛЬФА 2020'!K37</f>
        <v>183</v>
      </c>
      <c r="L37" s="53">
        <f>'Прил. 11 СОГАЗ 2020'!L37+'Прил. 11АЛЬФА 2020'!L37</f>
        <v>675</v>
      </c>
      <c r="M37" s="53">
        <f>'Прил. 11 СОГАЗ 2020'!M37+'Прил. 11АЛЬФА 2020'!M37</f>
        <v>701</v>
      </c>
      <c r="N37" s="53">
        <f>'Прил. 11 СОГАЗ 2020'!N37+'Прил. 11АЛЬФА 2020'!N37</f>
        <v>87</v>
      </c>
      <c r="O37" s="53">
        <f>'Прил. 11 СОГАЗ 2020'!O37+'Прил. 11АЛЬФА 2020'!O37</f>
        <v>214</v>
      </c>
    </row>
    <row r="38" spans="1:15" s="35" customFormat="1" ht="18.75">
      <c r="A38" s="50">
        <v>15</v>
      </c>
      <c r="B38" s="51" t="s">
        <v>102</v>
      </c>
      <c r="C38" s="52">
        <f t="shared" si="0"/>
        <v>5472</v>
      </c>
      <c r="D38" s="53">
        <f>'Прил. 11 СОГАЗ 2020'!D38+'Прил. 11АЛЬФА 2020'!D38</f>
        <v>2585</v>
      </c>
      <c r="E38" s="53">
        <f>'Прил. 11 СОГАЗ 2020'!E38+'Прил. 11АЛЬФА 2020'!E38</f>
        <v>2887</v>
      </c>
      <c r="F38" s="53">
        <f>'Прил. 11 СОГАЗ 2020'!F38+'Прил. 11АЛЬФА 2020'!F38</f>
        <v>9</v>
      </c>
      <c r="G38" s="53">
        <f>'Прил. 11 СОГАЗ 2020'!G38+'Прил. 11АЛЬФА 2020'!G38</f>
        <v>9</v>
      </c>
      <c r="H38" s="53">
        <f>'Прил. 11 СОГАЗ 2020'!H38+'Прил. 11АЛЬФА 2020'!H38</f>
        <v>92</v>
      </c>
      <c r="I38" s="53">
        <f>'Прил. 11 СОГАЗ 2020'!I38+'Прил. 11АЛЬФА 2020'!I38</f>
        <v>78</v>
      </c>
      <c r="J38" s="53">
        <f>'Прил. 11 СОГАЗ 2020'!J38+'Прил. 11АЛЬФА 2020'!J38</f>
        <v>339</v>
      </c>
      <c r="K38" s="53">
        <f>'Прил. 11 СОГАЗ 2020'!K38+'Прил. 11АЛЬФА 2020'!K38</f>
        <v>370</v>
      </c>
      <c r="L38" s="53">
        <f>'Прил. 11 СОГАЗ 2020'!L38+'Прил. 11АЛЬФА 2020'!L38</f>
        <v>1772</v>
      </c>
      <c r="M38" s="53">
        <f>'Прил. 11 СОГАЗ 2020'!M38+'Прил. 11АЛЬФА 2020'!M38</f>
        <v>1684</v>
      </c>
      <c r="N38" s="53">
        <f>'Прил. 11 СОГАЗ 2020'!N38+'Прил. 11АЛЬФА 2020'!N38</f>
        <v>373</v>
      </c>
      <c r="O38" s="53">
        <f>'Прил. 11 СОГАЗ 2020'!O38+'Прил. 11АЛЬФА 2020'!O38</f>
        <v>746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44829</v>
      </c>
      <c r="D39" s="53">
        <f>'Прил. 11 СОГАЗ 2020'!D39+'Прил. 11АЛЬФА 2020'!D39</f>
        <v>20383</v>
      </c>
      <c r="E39" s="53">
        <f>'Прил. 11 СОГАЗ 2020'!E39+'Прил. 11АЛЬФА 2020'!E39</f>
        <v>24446</v>
      </c>
      <c r="F39" s="53">
        <f>'Прил. 11 СОГАЗ 2020'!F39+'Прил. 11АЛЬФА 2020'!F39</f>
        <v>188</v>
      </c>
      <c r="G39" s="53">
        <f>'Прил. 11 СОГАЗ 2020'!G39+'Прил. 11АЛЬФА 2020'!G39</f>
        <v>162</v>
      </c>
      <c r="H39" s="53">
        <f>'Прил. 11 СОГАЗ 2020'!H39+'Прил. 11АЛЬФА 2020'!H39</f>
        <v>946</v>
      </c>
      <c r="I39" s="53">
        <f>'Прил. 11 СОГАЗ 2020'!I39+'Прил. 11АЛЬФА 2020'!I39</f>
        <v>880</v>
      </c>
      <c r="J39" s="53">
        <f>'Прил. 11 СОГАЗ 2020'!J39+'Прил. 11АЛЬФА 2020'!J39</f>
        <v>3568</v>
      </c>
      <c r="K39" s="53">
        <f>'Прил. 11 СОГАЗ 2020'!K39+'Прил. 11АЛЬФА 2020'!K39</f>
        <v>3304</v>
      </c>
      <c r="L39" s="53">
        <f>'Прил. 11 СОГАЗ 2020'!L39+'Прил. 11АЛЬФА 2020'!L39</f>
        <v>13824</v>
      </c>
      <c r="M39" s="53">
        <f>'Прил. 11 СОГАЗ 2020'!M39+'Прил. 11АЛЬФА 2020'!M39</f>
        <v>15290</v>
      </c>
      <c r="N39" s="53">
        <f>'Прил. 11 СОГАЗ 2020'!N39+'Прил. 11АЛЬФА 2020'!N39</f>
        <v>1857</v>
      </c>
      <c r="O39" s="53">
        <f>'Прил. 11 СОГАЗ 2020'!O39+'Прил. 11АЛЬФА 2020'!O39</f>
        <v>4810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27819</v>
      </c>
      <c r="D40" s="53">
        <f>'Прил. 11 СОГАЗ 2020'!D40+'Прил. 11АЛЬФА 2020'!D40</f>
        <v>12561</v>
      </c>
      <c r="E40" s="53">
        <f>'Прил. 11 СОГАЗ 2020'!E40+'Прил. 11АЛЬФА 2020'!E40</f>
        <v>15258</v>
      </c>
      <c r="F40" s="53">
        <f>'Прил. 11 СОГАЗ 2020'!F40+'Прил. 11АЛЬФА 2020'!F40</f>
        <v>139</v>
      </c>
      <c r="G40" s="53">
        <f>'Прил. 11 СОГАЗ 2020'!G40+'Прил. 11АЛЬФА 2020'!G40</f>
        <v>131</v>
      </c>
      <c r="H40" s="53">
        <f>'Прил. 11 СОГАЗ 2020'!H40+'Прил. 11АЛЬФА 2020'!H40</f>
        <v>645</v>
      </c>
      <c r="I40" s="53">
        <f>'Прил. 11 СОГАЗ 2020'!I40+'Прил. 11АЛЬФА 2020'!I40</f>
        <v>577</v>
      </c>
      <c r="J40" s="53">
        <f>'Прил. 11 СОГАЗ 2020'!J40+'Прил. 11АЛЬФА 2020'!J40</f>
        <v>2389</v>
      </c>
      <c r="K40" s="53">
        <f>'Прил. 11 СОГАЗ 2020'!K40+'Прил. 11АЛЬФА 2020'!K40</f>
        <v>2350</v>
      </c>
      <c r="L40" s="53">
        <f>'Прил. 11 СОГАЗ 2020'!L40+'Прил. 11АЛЬФА 2020'!L40</f>
        <v>8385</v>
      </c>
      <c r="M40" s="53">
        <f>'Прил. 11 СОГАЗ 2020'!M40+'Прил. 11АЛЬФА 2020'!M40</f>
        <v>9590</v>
      </c>
      <c r="N40" s="53">
        <f>'Прил. 11 СОГАЗ 2020'!N40+'Прил. 11АЛЬФА 2020'!N40</f>
        <v>1003</v>
      </c>
      <c r="O40" s="53">
        <f>'Прил. 11 СОГАЗ 2020'!O40+'Прил. 11АЛЬФА 2020'!O40</f>
        <v>2610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19295</v>
      </c>
      <c r="D41" s="53">
        <f>'Прил. 11 СОГАЗ 2020'!D41+'Прил. 11АЛЬФА 2020'!D41</f>
        <v>9036</v>
      </c>
      <c r="E41" s="53">
        <f>'Прил. 11 СОГАЗ 2020'!E41+'Прил. 11АЛЬФА 2020'!E41</f>
        <v>10259</v>
      </c>
      <c r="F41" s="53">
        <f>'Прил. 11 СОГАЗ 2020'!F41+'Прил. 11АЛЬФА 2020'!F41</f>
        <v>79</v>
      </c>
      <c r="G41" s="53">
        <f>'Прил. 11 СОГАЗ 2020'!G41+'Прил. 11АЛЬФА 2020'!G41</f>
        <v>59</v>
      </c>
      <c r="H41" s="53">
        <f>'Прил. 11 СОГАЗ 2020'!H41+'Прил. 11АЛЬФА 2020'!H41</f>
        <v>396</v>
      </c>
      <c r="I41" s="53">
        <f>'Прил. 11 СОГАЗ 2020'!I41+'Прил. 11АЛЬФА 2020'!I41</f>
        <v>380</v>
      </c>
      <c r="J41" s="53">
        <f>'Прил. 11 СОГАЗ 2020'!J41+'Прил. 11АЛЬФА 2020'!J41</f>
        <v>1448</v>
      </c>
      <c r="K41" s="53">
        <f>'Прил. 11 СОГАЗ 2020'!K41+'Прил. 11АЛЬФА 2020'!K41</f>
        <v>1373</v>
      </c>
      <c r="L41" s="53">
        <f>'Прил. 11 СОГАЗ 2020'!L41+'Прил. 11АЛЬФА 2020'!L41</f>
        <v>6184</v>
      </c>
      <c r="M41" s="53">
        <f>'Прил. 11 СОГАЗ 2020'!M41+'Прил. 11АЛЬФА 2020'!M41</f>
        <v>6339</v>
      </c>
      <c r="N41" s="53">
        <f>'Прил. 11 СОГАЗ 2020'!N41+'Прил. 11АЛЬФА 2020'!N41</f>
        <v>929</v>
      </c>
      <c r="O41" s="53">
        <f>'Прил. 11 СОГАЗ 2020'!O41+'Прил. 11АЛЬФА 2020'!O41</f>
        <v>2108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10678</v>
      </c>
      <c r="D42" s="53">
        <f>'Прил. 11 СОГАЗ 2020'!D42+'Прил. 11АЛЬФА 2020'!D42</f>
        <v>5328</v>
      </c>
      <c r="E42" s="53">
        <f>'Прил. 11 СОГАЗ 2020'!E42+'Прил. 11АЛЬФА 2020'!E42</f>
        <v>5350</v>
      </c>
      <c r="F42" s="53">
        <f>'Прил. 11 СОГАЗ 2020'!F42+'Прил. 11АЛЬФА 2020'!F42</f>
        <v>27</v>
      </c>
      <c r="G42" s="53">
        <f>'Прил. 11 СОГАЗ 2020'!G42+'Прил. 11АЛЬФА 2020'!G42</f>
        <v>34</v>
      </c>
      <c r="H42" s="53">
        <f>'Прил. 11 СОГАЗ 2020'!H42+'Прил. 11АЛЬФА 2020'!H42</f>
        <v>207</v>
      </c>
      <c r="I42" s="53">
        <f>'Прил. 11 СОГАЗ 2020'!I42+'Прил. 11АЛЬФА 2020'!I42</f>
        <v>188</v>
      </c>
      <c r="J42" s="53">
        <f>'Прил. 11 СОГАЗ 2020'!J42+'Прил. 11АЛЬФА 2020'!J42</f>
        <v>787</v>
      </c>
      <c r="K42" s="53">
        <f>'Прил. 11 СОГАЗ 2020'!K42+'Прил. 11АЛЬФА 2020'!K42</f>
        <v>736</v>
      </c>
      <c r="L42" s="53">
        <f>'Прил. 11 СОГАЗ 2020'!L42+'Прил. 11АЛЬФА 2020'!L42</f>
        <v>3809</v>
      </c>
      <c r="M42" s="53">
        <f>'Прил. 11 СОГАЗ 2020'!M42+'Прил. 11АЛЬФА 2020'!M42</f>
        <v>3214</v>
      </c>
      <c r="N42" s="53">
        <f>'Прил. 11 СОГАЗ 2020'!N42+'Прил. 11АЛЬФА 2020'!N42</f>
        <v>498</v>
      </c>
      <c r="O42" s="53">
        <f>'Прил. 11 СОГАЗ 2020'!O42+'Прил. 11АЛЬФА 2020'!O42</f>
        <v>1178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725504</v>
      </c>
      <c r="D43" s="52">
        <f t="shared" si="2"/>
        <v>333205</v>
      </c>
      <c r="E43" s="52">
        <f t="shared" si="2"/>
        <v>392299</v>
      </c>
      <c r="F43" s="52">
        <f t="shared" si="2"/>
        <v>3260</v>
      </c>
      <c r="G43" s="52">
        <f t="shared" si="2"/>
        <v>3211</v>
      </c>
      <c r="H43" s="52">
        <f t="shared" si="2"/>
        <v>17147</v>
      </c>
      <c r="I43" s="52">
        <f t="shared" si="2"/>
        <v>16179</v>
      </c>
      <c r="J43" s="52">
        <f t="shared" si="2"/>
        <v>57361</v>
      </c>
      <c r="K43" s="52">
        <f t="shared" si="2"/>
        <v>54144</v>
      </c>
      <c r="L43" s="52">
        <f t="shared" si="2"/>
        <v>225574</v>
      </c>
      <c r="M43" s="52">
        <f t="shared" si="2"/>
        <v>248113</v>
      </c>
      <c r="N43" s="52">
        <f t="shared" si="2"/>
        <v>29863</v>
      </c>
      <c r="O43" s="52">
        <f t="shared" si="2"/>
        <v>70652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233472</v>
      </c>
      <c r="D20" s="53">
        <f t="shared" ref="D20:D42" si="1">F20+H20+J20+L20+N20</f>
        <v>106622</v>
      </c>
      <c r="E20" s="53">
        <f t="shared" ref="E20:E42" si="2">G20+I20+K20+M20+O20</f>
        <v>126850</v>
      </c>
      <c r="F20" s="53">
        <v>914</v>
      </c>
      <c r="G20" s="53">
        <v>934</v>
      </c>
      <c r="H20" s="53">
        <v>5271</v>
      </c>
      <c r="I20" s="53">
        <v>5035</v>
      </c>
      <c r="J20" s="53">
        <v>17633</v>
      </c>
      <c r="K20" s="53">
        <v>16290</v>
      </c>
      <c r="L20" s="53">
        <v>71883</v>
      </c>
      <c r="M20" s="53">
        <v>78740</v>
      </c>
      <c r="N20" s="53">
        <v>10921</v>
      </c>
      <c r="O20" s="53">
        <v>25851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4692</v>
      </c>
      <c r="D21" s="53">
        <f t="shared" si="1"/>
        <v>2197</v>
      </c>
      <c r="E21" s="53">
        <f t="shared" si="2"/>
        <v>2495</v>
      </c>
      <c r="F21" s="53">
        <v>23</v>
      </c>
      <c r="G21" s="53">
        <v>20</v>
      </c>
      <c r="H21" s="53">
        <v>143</v>
      </c>
      <c r="I21" s="53">
        <v>119</v>
      </c>
      <c r="J21" s="53">
        <v>345</v>
      </c>
      <c r="K21" s="53">
        <v>287</v>
      </c>
      <c r="L21" s="53">
        <v>1519</v>
      </c>
      <c r="M21" s="53">
        <v>1723</v>
      </c>
      <c r="N21" s="53">
        <v>167</v>
      </c>
      <c r="O21" s="53">
        <v>346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25898</v>
      </c>
      <c r="D22" s="53">
        <f t="shared" si="1"/>
        <v>10966</v>
      </c>
      <c r="E22" s="53">
        <f t="shared" si="2"/>
        <v>14932</v>
      </c>
      <c r="F22" s="53">
        <v>175</v>
      </c>
      <c r="G22" s="53">
        <v>177</v>
      </c>
      <c r="H22" s="53">
        <v>971</v>
      </c>
      <c r="I22" s="53">
        <v>977</v>
      </c>
      <c r="J22" s="53">
        <v>2360</v>
      </c>
      <c r="K22" s="53">
        <v>2338</v>
      </c>
      <c r="L22" s="53">
        <v>6792</v>
      </c>
      <c r="M22" s="53">
        <v>10141</v>
      </c>
      <c r="N22" s="53">
        <v>668</v>
      </c>
      <c r="O22" s="53">
        <v>1299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67</v>
      </c>
      <c r="D24" s="53">
        <f t="shared" si="1"/>
        <v>38</v>
      </c>
      <c r="E24" s="53">
        <f t="shared" si="2"/>
        <v>29</v>
      </c>
      <c r="F24" s="53">
        <v>0</v>
      </c>
      <c r="G24" s="53">
        <v>0</v>
      </c>
      <c r="H24" s="53">
        <v>2</v>
      </c>
      <c r="I24" s="53">
        <v>1</v>
      </c>
      <c r="J24" s="53">
        <v>1</v>
      </c>
      <c r="K24" s="53">
        <v>4</v>
      </c>
      <c r="L24" s="53">
        <v>35</v>
      </c>
      <c r="M24" s="53">
        <v>22</v>
      </c>
      <c r="N24" s="53">
        <v>0</v>
      </c>
      <c r="O24" s="53">
        <v>2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37818</v>
      </c>
      <c r="D25" s="53">
        <f t="shared" si="1"/>
        <v>17909</v>
      </c>
      <c r="E25" s="53">
        <f t="shared" si="2"/>
        <v>19909</v>
      </c>
      <c r="F25" s="53">
        <v>161</v>
      </c>
      <c r="G25" s="53">
        <v>144</v>
      </c>
      <c r="H25" s="53">
        <v>786</v>
      </c>
      <c r="I25" s="53">
        <v>743</v>
      </c>
      <c r="J25" s="53">
        <v>2825</v>
      </c>
      <c r="K25" s="53">
        <v>2722</v>
      </c>
      <c r="L25" s="53">
        <v>12487</v>
      </c>
      <c r="M25" s="53">
        <v>12397</v>
      </c>
      <c r="N25" s="53">
        <v>1650</v>
      </c>
      <c r="O25" s="53">
        <v>3903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572</v>
      </c>
      <c r="D26" s="53">
        <f t="shared" si="1"/>
        <v>283</v>
      </c>
      <c r="E26" s="53">
        <f t="shared" si="2"/>
        <v>289</v>
      </c>
      <c r="F26" s="53">
        <v>0</v>
      </c>
      <c r="G26" s="53">
        <v>0</v>
      </c>
      <c r="H26" s="53">
        <v>9</v>
      </c>
      <c r="I26" s="53">
        <v>7</v>
      </c>
      <c r="J26" s="53">
        <v>33</v>
      </c>
      <c r="K26" s="53">
        <v>28</v>
      </c>
      <c r="L26" s="53">
        <v>218</v>
      </c>
      <c r="M26" s="53">
        <v>191</v>
      </c>
      <c r="N26" s="53">
        <v>23</v>
      </c>
      <c r="O26" s="53">
        <v>63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558</v>
      </c>
      <c r="D27" s="53">
        <f t="shared" si="1"/>
        <v>240</v>
      </c>
      <c r="E27" s="53">
        <f t="shared" si="2"/>
        <v>318</v>
      </c>
      <c r="F27" s="53">
        <v>0</v>
      </c>
      <c r="G27" s="53">
        <v>0</v>
      </c>
      <c r="H27" s="53">
        <v>7</v>
      </c>
      <c r="I27" s="53">
        <v>6</v>
      </c>
      <c r="J27" s="53">
        <v>53</v>
      </c>
      <c r="K27" s="53">
        <v>50</v>
      </c>
      <c r="L27" s="53">
        <v>165</v>
      </c>
      <c r="M27" s="53">
        <v>238</v>
      </c>
      <c r="N27" s="53">
        <v>15</v>
      </c>
      <c r="O27" s="53">
        <v>24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32350</v>
      </c>
      <c r="D28" s="53">
        <f t="shared" si="1"/>
        <v>14734</v>
      </c>
      <c r="E28" s="53">
        <f t="shared" si="2"/>
        <v>17616</v>
      </c>
      <c r="F28" s="53">
        <v>175</v>
      </c>
      <c r="G28" s="53">
        <v>205</v>
      </c>
      <c r="H28" s="53">
        <v>925</v>
      </c>
      <c r="I28" s="53">
        <v>920</v>
      </c>
      <c r="J28" s="53">
        <v>2985</v>
      </c>
      <c r="K28" s="53">
        <v>2790</v>
      </c>
      <c r="L28" s="53">
        <v>9731</v>
      </c>
      <c r="M28" s="53">
        <v>11187</v>
      </c>
      <c r="N28" s="53">
        <v>918</v>
      </c>
      <c r="O28" s="53">
        <v>2514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5316</v>
      </c>
      <c r="D29" s="53">
        <f t="shared" si="1"/>
        <v>2289</v>
      </c>
      <c r="E29" s="53">
        <f t="shared" si="2"/>
        <v>3027</v>
      </c>
      <c r="F29" s="53">
        <v>36</v>
      </c>
      <c r="G29" s="53">
        <v>48</v>
      </c>
      <c r="H29" s="53">
        <v>228</v>
      </c>
      <c r="I29" s="53">
        <v>194</v>
      </c>
      <c r="J29" s="53">
        <v>482</v>
      </c>
      <c r="K29" s="53">
        <v>484</v>
      </c>
      <c r="L29" s="53">
        <v>1447</v>
      </c>
      <c r="M29" s="53">
        <v>2062</v>
      </c>
      <c r="N29" s="53">
        <v>96</v>
      </c>
      <c r="O29" s="53">
        <v>239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4271</v>
      </c>
      <c r="D30" s="53">
        <f t="shared" si="1"/>
        <v>1703</v>
      </c>
      <c r="E30" s="53">
        <f t="shared" si="2"/>
        <v>2568</v>
      </c>
      <c r="F30" s="53">
        <v>57</v>
      </c>
      <c r="G30" s="53">
        <v>53</v>
      </c>
      <c r="H30" s="53">
        <v>283</v>
      </c>
      <c r="I30" s="53">
        <v>288</v>
      </c>
      <c r="J30" s="53">
        <v>452</v>
      </c>
      <c r="K30" s="53">
        <v>403</v>
      </c>
      <c r="L30" s="53">
        <v>876</v>
      </c>
      <c r="M30" s="53">
        <v>1766</v>
      </c>
      <c r="N30" s="53">
        <v>35</v>
      </c>
      <c r="O30" s="53">
        <v>58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3629</v>
      </c>
      <c r="D31" s="53">
        <f t="shared" si="1"/>
        <v>1713</v>
      </c>
      <c r="E31" s="53">
        <f t="shared" si="2"/>
        <v>1916</v>
      </c>
      <c r="F31" s="53">
        <v>1</v>
      </c>
      <c r="G31" s="53">
        <v>2</v>
      </c>
      <c r="H31" s="53">
        <v>56</v>
      </c>
      <c r="I31" s="53">
        <v>47</v>
      </c>
      <c r="J31" s="53">
        <v>318</v>
      </c>
      <c r="K31" s="53">
        <v>317</v>
      </c>
      <c r="L31" s="53">
        <v>1224</v>
      </c>
      <c r="M31" s="53">
        <v>1369</v>
      </c>
      <c r="N31" s="53">
        <v>114</v>
      </c>
      <c r="O31" s="53">
        <v>181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1098</v>
      </c>
      <c r="D32" s="53">
        <f t="shared" si="1"/>
        <v>494</v>
      </c>
      <c r="E32" s="53">
        <f t="shared" si="2"/>
        <v>604</v>
      </c>
      <c r="F32" s="53">
        <v>1</v>
      </c>
      <c r="G32" s="53">
        <v>0</v>
      </c>
      <c r="H32" s="53">
        <v>4</v>
      </c>
      <c r="I32" s="53">
        <v>6</v>
      </c>
      <c r="J32" s="53">
        <v>95</v>
      </c>
      <c r="K32" s="53">
        <v>94</v>
      </c>
      <c r="L32" s="53">
        <v>375</v>
      </c>
      <c r="M32" s="53">
        <v>473</v>
      </c>
      <c r="N32" s="53">
        <v>19</v>
      </c>
      <c r="O32" s="53">
        <v>31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28328</v>
      </c>
      <c r="D33" s="53">
        <f t="shared" si="1"/>
        <v>13335</v>
      </c>
      <c r="E33" s="53">
        <f t="shared" si="2"/>
        <v>14993</v>
      </c>
      <c r="F33" s="53">
        <v>131</v>
      </c>
      <c r="G33" s="53">
        <v>114</v>
      </c>
      <c r="H33" s="53">
        <v>657</v>
      </c>
      <c r="I33" s="53">
        <v>620</v>
      </c>
      <c r="J33" s="53">
        <v>1740</v>
      </c>
      <c r="K33" s="53">
        <v>1674</v>
      </c>
      <c r="L33" s="53">
        <v>9592</v>
      </c>
      <c r="M33" s="53">
        <v>10091</v>
      </c>
      <c r="N33" s="53">
        <v>1215</v>
      </c>
      <c r="O33" s="53">
        <v>2494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20293</v>
      </c>
      <c r="D34" s="53">
        <f t="shared" si="1"/>
        <v>9883</v>
      </c>
      <c r="E34" s="53">
        <f t="shared" si="2"/>
        <v>10410</v>
      </c>
      <c r="F34" s="53">
        <v>90</v>
      </c>
      <c r="G34" s="53">
        <v>66</v>
      </c>
      <c r="H34" s="53">
        <v>428</v>
      </c>
      <c r="I34" s="53">
        <v>425</v>
      </c>
      <c r="J34" s="53">
        <v>1475</v>
      </c>
      <c r="K34" s="53">
        <v>1387</v>
      </c>
      <c r="L34" s="53">
        <v>7126</v>
      </c>
      <c r="M34" s="53">
        <v>6864</v>
      </c>
      <c r="N34" s="53">
        <v>764</v>
      </c>
      <c r="O34" s="53">
        <v>1668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2738</v>
      </c>
      <c r="D35" s="53">
        <f t="shared" si="1"/>
        <v>1406</v>
      </c>
      <c r="E35" s="53">
        <f t="shared" si="2"/>
        <v>1332</v>
      </c>
      <c r="F35" s="53">
        <v>2</v>
      </c>
      <c r="G35" s="53">
        <v>2</v>
      </c>
      <c r="H35" s="53">
        <v>14</v>
      </c>
      <c r="I35" s="53">
        <v>7</v>
      </c>
      <c r="J35" s="53">
        <v>125</v>
      </c>
      <c r="K35" s="53">
        <v>119</v>
      </c>
      <c r="L35" s="53">
        <v>1152</v>
      </c>
      <c r="M35" s="53">
        <v>1037</v>
      </c>
      <c r="N35" s="53">
        <v>113</v>
      </c>
      <c r="O35" s="53">
        <v>167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14188</v>
      </c>
      <c r="D36" s="53">
        <f t="shared" si="1"/>
        <v>6766</v>
      </c>
      <c r="E36" s="53">
        <f t="shared" si="2"/>
        <v>7422</v>
      </c>
      <c r="F36" s="53">
        <v>51</v>
      </c>
      <c r="G36" s="53">
        <v>58</v>
      </c>
      <c r="H36" s="53">
        <v>398</v>
      </c>
      <c r="I36" s="53">
        <v>325</v>
      </c>
      <c r="J36" s="53">
        <v>1080</v>
      </c>
      <c r="K36" s="53">
        <v>1047</v>
      </c>
      <c r="L36" s="53">
        <v>4612</v>
      </c>
      <c r="M36" s="53">
        <v>4638</v>
      </c>
      <c r="N36" s="53">
        <v>625</v>
      </c>
      <c r="O36" s="53">
        <v>1354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1638</v>
      </c>
      <c r="D37" s="53">
        <f t="shared" si="1"/>
        <v>757</v>
      </c>
      <c r="E37" s="53">
        <f t="shared" si="2"/>
        <v>881</v>
      </c>
      <c r="F37" s="53">
        <v>6</v>
      </c>
      <c r="G37" s="53">
        <v>10</v>
      </c>
      <c r="H37" s="53">
        <v>41</v>
      </c>
      <c r="I37" s="53">
        <v>38</v>
      </c>
      <c r="J37" s="53">
        <v>130</v>
      </c>
      <c r="K37" s="53">
        <v>135</v>
      </c>
      <c r="L37" s="53">
        <v>516</v>
      </c>
      <c r="M37" s="53">
        <v>545</v>
      </c>
      <c r="N37" s="53">
        <v>64</v>
      </c>
      <c r="O37" s="53">
        <v>153</v>
      </c>
    </row>
    <row r="38" spans="1:15" s="35" customFormat="1" ht="18.75">
      <c r="A38" s="50">
        <v>15</v>
      </c>
      <c r="B38" s="51" t="s">
        <v>102</v>
      </c>
      <c r="C38" s="52">
        <f t="shared" si="0"/>
        <v>149</v>
      </c>
      <c r="D38" s="53">
        <f t="shared" si="1"/>
        <v>91</v>
      </c>
      <c r="E38" s="53">
        <f t="shared" si="2"/>
        <v>58</v>
      </c>
      <c r="F38" s="53">
        <v>1</v>
      </c>
      <c r="G38" s="53">
        <v>0</v>
      </c>
      <c r="H38" s="53">
        <v>1</v>
      </c>
      <c r="I38" s="53">
        <v>2</v>
      </c>
      <c r="J38" s="53">
        <v>6</v>
      </c>
      <c r="K38" s="53">
        <v>6</v>
      </c>
      <c r="L38" s="53">
        <v>78</v>
      </c>
      <c r="M38" s="53">
        <v>45</v>
      </c>
      <c r="N38" s="53">
        <v>5</v>
      </c>
      <c r="O38" s="53">
        <v>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19365</v>
      </c>
      <c r="D39" s="53">
        <f t="shared" si="1"/>
        <v>9260</v>
      </c>
      <c r="E39" s="53">
        <f t="shared" si="2"/>
        <v>10105</v>
      </c>
      <c r="F39" s="53">
        <v>109</v>
      </c>
      <c r="G39" s="53">
        <v>77</v>
      </c>
      <c r="H39" s="53">
        <v>431</v>
      </c>
      <c r="I39" s="53">
        <v>453</v>
      </c>
      <c r="J39" s="53">
        <v>1254</v>
      </c>
      <c r="K39" s="53">
        <v>1167</v>
      </c>
      <c r="L39" s="53">
        <v>6720</v>
      </c>
      <c r="M39" s="53">
        <v>6738</v>
      </c>
      <c r="N39" s="53">
        <v>746</v>
      </c>
      <c r="O39" s="53">
        <v>1670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11300</v>
      </c>
      <c r="D40" s="53">
        <f t="shared" si="1"/>
        <v>5353</v>
      </c>
      <c r="E40" s="53">
        <f t="shared" si="2"/>
        <v>5947</v>
      </c>
      <c r="F40" s="53">
        <v>65</v>
      </c>
      <c r="G40" s="53">
        <v>62</v>
      </c>
      <c r="H40" s="53">
        <v>288</v>
      </c>
      <c r="I40" s="53">
        <v>260</v>
      </c>
      <c r="J40" s="53">
        <v>816</v>
      </c>
      <c r="K40" s="53">
        <v>858</v>
      </c>
      <c r="L40" s="53">
        <v>3816</v>
      </c>
      <c r="M40" s="53">
        <v>4047</v>
      </c>
      <c r="N40" s="53">
        <v>368</v>
      </c>
      <c r="O40" s="53">
        <v>720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471</v>
      </c>
      <c r="D41" s="53">
        <f t="shared" si="1"/>
        <v>274</v>
      </c>
      <c r="E41" s="53">
        <f t="shared" si="2"/>
        <v>197</v>
      </c>
      <c r="F41" s="53">
        <v>0</v>
      </c>
      <c r="G41" s="53">
        <v>0</v>
      </c>
      <c r="H41" s="53">
        <v>2</v>
      </c>
      <c r="I41" s="53">
        <v>2</v>
      </c>
      <c r="J41" s="53">
        <v>20</v>
      </c>
      <c r="K41" s="53">
        <v>16</v>
      </c>
      <c r="L41" s="53">
        <v>238</v>
      </c>
      <c r="M41" s="53">
        <v>161</v>
      </c>
      <c r="N41" s="53">
        <v>14</v>
      </c>
      <c r="O41" s="53">
        <v>18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887</v>
      </c>
      <c r="D42" s="53">
        <f t="shared" si="1"/>
        <v>520</v>
      </c>
      <c r="E42" s="53">
        <f t="shared" si="2"/>
        <v>367</v>
      </c>
      <c r="F42" s="53">
        <v>0</v>
      </c>
      <c r="G42" s="53">
        <v>1</v>
      </c>
      <c r="H42" s="53">
        <v>2</v>
      </c>
      <c r="I42" s="53">
        <v>3</v>
      </c>
      <c r="J42" s="53">
        <v>30</v>
      </c>
      <c r="K42" s="53">
        <v>30</v>
      </c>
      <c r="L42" s="53">
        <v>450</v>
      </c>
      <c r="M42" s="53">
        <v>274</v>
      </c>
      <c r="N42" s="53">
        <v>38</v>
      </c>
      <c r="O42" s="53">
        <v>59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442196</v>
      </c>
      <c r="D43" s="52">
        <f t="shared" si="4"/>
        <v>203596</v>
      </c>
      <c r="E43" s="52">
        <f t="shared" si="4"/>
        <v>238600</v>
      </c>
      <c r="F43" s="52">
        <f t="shared" si="4"/>
        <v>1969</v>
      </c>
      <c r="G43" s="52">
        <f t="shared" si="4"/>
        <v>1943</v>
      </c>
      <c r="H43" s="52">
        <f t="shared" si="4"/>
        <v>10754</v>
      </c>
      <c r="I43" s="52">
        <f t="shared" si="4"/>
        <v>10314</v>
      </c>
      <c r="J43" s="52">
        <f t="shared" si="4"/>
        <v>33750</v>
      </c>
      <c r="K43" s="52">
        <f t="shared" si="4"/>
        <v>31796</v>
      </c>
      <c r="L43" s="52">
        <f t="shared" si="4"/>
        <v>138799</v>
      </c>
      <c r="M43" s="52">
        <f t="shared" si="4"/>
        <v>152290</v>
      </c>
      <c r="N43" s="52">
        <f t="shared" si="4"/>
        <v>18324</v>
      </c>
      <c r="O43" s="52">
        <f t="shared" si="4"/>
        <v>42257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E45:I45"/>
    <mergeCell ref="A49:C49"/>
    <mergeCell ref="E49:I49"/>
    <mergeCell ref="E46:I46"/>
    <mergeCell ref="A48:C48"/>
    <mergeCell ref="E48:I48"/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125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61755</v>
      </c>
      <c r="D20" s="53">
        <f t="shared" ref="D20:D42" si="1">F20+H20+J20+L20+N20</f>
        <v>29546</v>
      </c>
      <c r="E20" s="53">
        <f t="shared" ref="E20:E42" si="2">G20+I20+K20+M20+O20</f>
        <v>32209</v>
      </c>
      <c r="F20" s="53">
        <v>304</v>
      </c>
      <c r="G20" s="53">
        <v>315</v>
      </c>
      <c r="H20" s="53">
        <v>1294</v>
      </c>
      <c r="I20" s="53">
        <v>1177</v>
      </c>
      <c r="J20" s="53">
        <v>3526</v>
      </c>
      <c r="K20" s="53">
        <v>3442</v>
      </c>
      <c r="L20" s="53">
        <v>22021</v>
      </c>
      <c r="M20" s="53">
        <v>21961</v>
      </c>
      <c r="N20" s="53">
        <v>2401</v>
      </c>
      <c r="O20" s="53">
        <v>5314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3640</v>
      </c>
      <c r="D21" s="53">
        <f t="shared" si="1"/>
        <v>1765</v>
      </c>
      <c r="E21" s="53">
        <f t="shared" si="2"/>
        <v>1875</v>
      </c>
      <c r="F21" s="53">
        <v>8</v>
      </c>
      <c r="G21" s="53">
        <v>11</v>
      </c>
      <c r="H21" s="53">
        <v>81</v>
      </c>
      <c r="I21" s="53">
        <v>58</v>
      </c>
      <c r="J21" s="53">
        <v>334</v>
      </c>
      <c r="K21" s="53">
        <v>302</v>
      </c>
      <c r="L21" s="53">
        <v>1220</v>
      </c>
      <c r="M21" s="53">
        <v>1205</v>
      </c>
      <c r="N21" s="53">
        <v>122</v>
      </c>
      <c r="O21" s="53">
        <v>299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23653</v>
      </c>
      <c r="D22" s="53">
        <f t="shared" si="1"/>
        <v>10333</v>
      </c>
      <c r="E22" s="53">
        <f t="shared" si="2"/>
        <v>13320</v>
      </c>
      <c r="F22" s="53">
        <v>149</v>
      </c>
      <c r="G22" s="53">
        <v>154</v>
      </c>
      <c r="H22" s="53">
        <v>660</v>
      </c>
      <c r="I22" s="53">
        <v>644</v>
      </c>
      <c r="J22" s="53">
        <v>2577</v>
      </c>
      <c r="K22" s="53">
        <v>2484</v>
      </c>
      <c r="L22" s="53">
        <v>6311</v>
      </c>
      <c r="M22" s="53">
        <v>8453</v>
      </c>
      <c r="N22" s="53">
        <v>636</v>
      </c>
      <c r="O22" s="53">
        <v>1585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1280</v>
      </c>
      <c r="D24" s="53">
        <f t="shared" si="1"/>
        <v>641</v>
      </c>
      <c r="E24" s="53">
        <f t="shared" si="2"/>
        <v>639</v>
      </c>
      <c r="F24" s="53">
        <v>7</v>
      </c>
      <c r="G24" s="53">
        <v>2</v>
      </c>
      <c r="H24" s="53">
        <v>16</v>
      </c>
      <c r="I24" s="53">
        <v>19</v>
      </c>
      <c r="J24" s="53">
        <v>104</v>
      </c>
      <c r="K24" s="53">
        <v>115</v>
      </c>
      <c r="L24" s="53">
        <v>479</v>
      </c>
      <c r="M24" s="53">
        <v>455</v>
      </c>
      <c r="N24" s="53">
        <v>35</v>
      </c>
      <c r="O24" s="53">
        <v>48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3112</v>
      </c>
      <c r="D25" s="53">
        <f t="shared" si="1"/>
        <v>1970</v>
      </c>
      <c r="E25" s="53">
        <f t="shared" si="2"/>
        <v>1142</v>
      </c>
      <c r="F25" s="53">
        <v>8</v>
      </c>
      <c r="G25" s="53">
        <v>2</v>
      </c>
      <c r="H25" s="53">
        <v>14</v>
      </c>
      <c r="I25" s="53">
        <v>16</v>
      </c>
      <c r="J25" s="53">
        <v>114</v>
      </c>
      <c r="K25" s="53">
        <v>108</v>
      </c>
      <c r="L25" s="53">
        <v>1759</v>
      </c>
      <c r="M25" s="53">
        <v>875</v>
      </c>
      <c r="N25" s="53">
        <v>75</v>
      </c>
      <c r="O25" s="53">
        <v>141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10</v>
      </c>
      <c r="E26" s="53">
        <f t="shared" si="2"/>
        <v>7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7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3841</v>
      </c>
      <c r="D27" s="53">
        <f t="shared" si="1"/>
        <v>1681</v>
      </c>
      <c r="E27" s="53">
        <f t="shared" si="2"/>
        <v>2160</v>
      </c>
      <c r="F27" s="53">
        <v>39</v>
      </c>
      <c r="G27" s="53">
        <v>38</v>
      </c>
      <c r="H27" s="53">
        <v>158</v>
      </c>
      <c r="I27" s="53">
        <v>154</v>
      </c>
      <c r="J27" s="53">
        <v>467</v>
      </c>
      <c r="K27" s="53">
        <v>465</v>
      </c>
      <c r="L27" s="53">
        <v>981</v>
      </c>
      <c r="M27" s="53">
        <v>1404</v>
      </c>
      <c r="N27" s="53">
        <v>36</v>
      </c>
      <c r="O27" s="53">
        <v>99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349</v>
      </c>
      <c r="D28" s="53">
        <f t="shared" si="1"/>
        <v>255</v>
      </c>
      <c r="E28" s="53">
        <f t="shared" si="2"/>
        <v>94</v>
      </c>
      <c r="F28" s="53">
        <v>0</v>
      </c>
      <c r="G28" s="53">
        <v>1</v>
      </c>
      <c r="H28" s="53">
        <v>3</v>
      </c>
      <c r="I28" s="53">
        <v>1</v>
      </c>
      <c r="J28" s="53">
        <v>7</v>
      </c>
      <c r="K28" s="53">
        <v>17</v>
      </c>
      <c r="L28" s="53">
        <v>239</v>
      </c>
      <c r="M28" s="53">
        <v>69</v>
      </c>
      <c r="N28" s="53">
        <v>6</v>
      </c>
      <c r="O28" s="53">
        <v>6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9309</v>
      </c>
      <c r="D29" s="53">
        <f t="shared" si="1"/>
        <v>4198</v>
      </c>
      <c r="E29" s="53">
        <f t="shared" si="2"/>
        <v>5111</v>
      </c>
      <c r="F29" s="53">
        <v>57</v>
      </c>
      <c r="G29" s="53">
        <v>53</v>
      </c>
      <c r="H29" s="53">
        <v>245</v>
      </c>
      <c r="I29" s="53">
        <v>218</v>
      </c>
      <c r="J29" s="53">
        <v>1086</v>
      </c>
      <c r="K29" s="53">
        <v>938</v>
      </c>
      <c r="L29" s="53">
        <v>2553</v>
      </c>
      <c r="M29" s="53">
        <v>3335</v>
      </c>
      <c r="N29" s="53">
        <v>257</v>
      </c>
      <c r="O29" s="53">
        <v>567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4403</v>
      </c>
      <c r="D30" s="53">
        <f t="shared" si="1"/>
        <v>1860</v>
      </c>
      <c r="E30" s="53">
        <f t="shared" si="2"/>
        <v>2543</v>
      </c>
      <c r="F30" s="53">
        <v>26</v>
      </c>
      <c r="G30" s="53">
        <v>25</v>
      </c>
      <c r="H30" s="53">
        <v>183</v>
      </c>
      <c r="I30" s="53">
        <v>159</v>
      </c>
      <c r="J30" s="53">
        <v>671</v>
      </c>
      <c r="K30" s="53">
        <v>670</v>
      </c>
      <c r="L30" s="53">
        <v>934</v>
      </c>
      <c r="M30" s="53">
        <v>1611</v>
      </c>
      <c r="N30" s="53">
        <v>46</v>
      </c>
      <c r="O30" s="53">
        <v>78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9264</v>
      </c>
      <c r="D31" s="53">
        <f t="shared" si="1"/>
        <v>4227</v>
      </c>
      <c r="E31" s="53">
        <f t="shared" si="2"/>
        <v>5037</v>
      </c>
      <c r="F31" s="53">
        <v>74</v>
      </c>
      <c r="G31" s="53">
        <v>60</v>
      </c>
      <c r="H31" s="53">
        <v>329</v>
      </c>
      <c r="I31" s="53">
        <v>317</v>
      </c>
      <c r="J31" s="53">
        <v>1009</v>
      </c>
      <c r="K31" s="53">
        <v>957</v>
      </c>
      <c r="L31" s="53">
        <v>2641</v>
      </c>
      <c r="M31" s="53">
        <v>3306</v>
      </c>
      <c r="N31" s="53">
        <v>174</v>
      </c>
      <c r="O31" s="53">
        <v>397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6235</v>
      </c>
      <c r="D32" s="53">
        <f t="shared" si="1"/>
        <v>2724</v>
      </c>
      <c r="E32" s="53">
        <f t="shared" si="2"/>
        <v>3511</v>
      </c>
      <c r="F32" s="53">
        <v>37</v>
      </c>
      <c r="G32" s="53">
        <v>46</v>
      </c>
      <c r="H32" s="53">
        <v>279</v>
      </c>
      <c r="I32" s="53">
        <v>230</v>
      </c>
      <c r="J32" s="53">
        <v>703</v>
      </c>
      <c r="K32" s="53">
        <v>670</v>
      </c>
      <c r="L32" s="53">
        <v>1616</v>
      </c>
      <c r="M32" s="53">
        <v>2415</v>
      </c>
      <c r="N32" s="53">
        <v>89</v>
      </c>
      <c r="O32" s="53">
        <v>150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26941</v>
      </c>
      <c r="D33" s="53">
        <f t="shared" si="1"/>
        <v>11907</v>
      </c>
      <c r="E33" s="53">
        <f t="shared" si="2"/>
        <v>15034</v>
      </c>
      <c r="F33" s="53">
        <v>98</v>
      </c>
      <c r="G33" s="53">
        <v>86</v>
      </c>
      <c r="H33" s="53">
        <v>495</v>
      </c>
      <c r="I33" s="53">
        <v>428</v>
      </c>
      <c r="J33" s="53">
        <v>2332</v>
      </c>
      <c r="K33" s="53">
        <v>2201</v>
      </c>
      <c r="L33" s="53">
        <v>7588</v>
      </c>
      <c r="M33" s="53">
        <v>8524</v>
      </c>
      <c r="N33" s="53">
        <v>1394</v>
      </c>
      <c r="O33" s="53">
        <v>3795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11054</v>
      </c>
      <c r="D34" s="53">
        <f t="shared" si="1"/>
        <v>4785</v>
      </c>
      <c r="E34" s="53">
        <f t="shared" si="2"/>
        <v>6269</v>
      </c>
      <c r="F34" s="53">
        <v>45</v>
      </c>
      <c r="G34" s="53">
        <v>44</v>
      </c>
      <c r="H34" s="53">
        <v>209</v>
      </c>
      <c r="I34" s="53">
        <v>201</v>
      </c>
      <c r="J34" s="53">
        <v>915</v>
      </c>
      <c r="K34" s="53">
        <v>870</v>
      </c>
      <c r="L34" s="53">
        <v>3061</v>
      </c>
      <c r="M34" s="53">
        <v>3479</v>
      </c>
      <c r="N34" s="53">
        <v>555</v>
      </c>
      <c r="O34" s="53">
        <v>1675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43345</v>
      </c>
      <c r="D35" s="53">
        <f t="shared" si="1"/>
        <v>19862</v>
      </c>
      <c r="E35" s="53">
        <f t="shared" si="2"/>
        <v>23483</v>
      </c>
      <c r="F35" s="53">
        <v>179</v>
      </c>
      <c r="G35" s="53">
        <v>187</v>
      </c>
      <c r="H35" s="53">
        <v>925</v>
      </c>
      <c r="I35" s="53">
        <v>896</v>
      </c>
      <c r="J35" s="53">
        <v>3384</v>
      </c>
      <c r="K35" s="53">
        <v>3115</v>
      </c>
      <c r="L35" s="53">
        <v>13168</v>
      </c>
      <c r="M35" s="53">
        <v>14092</v>
      </c>
      <c r="N35" s="53">
        <v>2206</v>
      </c>
      <c r="O35" s="53">
        <v>5193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2846</v>
      </c>
      <c r="D36" s="53">
        <f t="shared" si="1"/>
        <v>1225</v>
      </c>
      <c r="E36" s="53">
        <f t="shared" si="2"/>
        <v>1621</v>
      </c>
      <c r="F36" s="53">
        <v>1</v>
      </c>
      <c r="G36" s="53">
        <v>0</v>
      </c>
      <c r="H36" s="53">
        <v>21</v>
      </c>
      <c r="I36" s="53">
        <v>22</v>
      </c>
      <c r="J36" s="53">
        <v>311</v>
      </c>
      <c r="K36" s="53">
        <v>240</v>
      </c>
      <c r="L36" s="53">
        <v>752</v>
      </c>
      <c r="M36" s="53">
        <v>992</v>
      </c>
      <c r="N36" s="53">
        <v>140</v>
      </c>
      <c r="O36" s="53">
        <v>367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521</v>
      </c>
      <c r="D37" s="53">
        <f t="shared" si="1"/>
        <v>253</v>
      </c>
      <c r="E37" s="53">
        <f t="shared" si="2"/>
        <v>268</v>
      </c>
      <c r="F37" s="53">
        <v>0</v>
      </c>
      <c r="G37" s="53">
        <v>0</v>
      </c>
      <c r="H37" s="53">
        <v>5</v>
      </c>
      <c r="I37" s="53">
        <v>3</v>
      </c>
      <c r="J37" s="53">
        <v>66</v>
      </c>
      <c r="K37" s="53">
        <v>48</v>
      </c>
      <c r="L37" s="53">
        <v>159</v>
      </c>
      <c r="M37" s="53">
        <v>156</v>
      </c>
      <c r="N37" s="53">
        <v>23</v>
      </c>
      <c r="O37" s="53">
        <v>61</v>
      </c>
    </row>
    <row r="38" spans="1:15" s="35" customFormat="1" ht="18.75">
      <c r="A38" s="50">
        <v>15</v>
      </c>
      <c r="B38" s="51" t="s">
        <v>102</v>
      </c>
      <c r="C38" s="52">
        <f t="shared" si="0"/>
        <v>5323</v>
      </c>
      <c r="D38" s="53">
        <f t="shared" si="1"/>
        <v>2494</v>
      </c>
      <c r="E38" s="53">
        <f t="shared" si="2"/>
        <v>2829</v>
      </c>
      <c r="F38" s="53">
        <v>8</v>
      </c>
      <c r="G38" s="53">
        <v>9</v>
      </c>
      <c r="H38" s="53">
        <v>91</v>
      </c>
      <c r="I38" s="53">
        <v>76</v>
      </c>
      <c r="J38" s="53">
        <v>333</v>
      </c>
      <c r="K38" s="53">
        <v>364</v>
      </c>
      <c r="L38" s="53">
        <v>1694</v>
      </c>
      <c r="M38" s="53">
        <v>1639</v>
      </c>
      <c r="N38" s="53">
        <v>368</v>
      </c>
      <c r="O38" s="53">
        <v>741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25464</v>
      </c>
      <c r="D39" s="53">
        <f t="shared" si="1"/>
        <v>11123</v>
      </c>
      <c r="E39" s="53">
        <f t="shared" si="2"/>
        <v>14341</v>
      </c>
      <c r="F39" s="53">
        <v>79</v>
      </c>
      <c r="G39" s="53">
        <v>85</v>
      </c>
      <c r="H39" s="53">
        <v>515</v>
      </c>
      <c r="I39" s="53">
        <v>427</v>
      </c>
      <c r="J39" s="53">
        <v>2314</v>
      </c>
      <c r="K39" s="53">
        <v>2137</v>
      </c>
      <c r="L39" s="53">
        <v>7104</v>
      </c>
      <c r="M39" s="53">
        <v>8552</v>
      </c>
      <c r="N39" s="53">
        <v>1111</v>
      </c>
      <c r="O39" s="53">
        <v>3140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16519</v>
      </c>
      <c r="D40" s="53">
        <f t="shared" si="1"/>
        <v>7208</v>
      </c>
      <c r="E40" s="53">
        <f t="shared" si="2"/>
        <v>9311</v>
      </c>
      <c r="F40" s="53">
        <v>74</v>
      </c>
      <c r="G40" s="53">
        <v>69</v>
      </c>
      <c r="H40" s="53">
        <v>357</v>
      </c>
      <c r="I40" s="53">
        <v>317</v>
      </c>
      <c r="J40" s="53">
        <v>1573</v>
      </c>
      <c r="K40" s="53">
        <v>1492</v>
      </c>
      <c r="L40" s="53">
        <v>4569</v>
      </c>
      <c r="M40" s="53">
        <v>5543</v>
      </c>
      <c r="N40" s="53">
        <v>635</v>
      </c>
      <c r="O40" s="53">
        <v>1890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18824</v>
      </c>
      <c r="D41" s="53">
        <f t="shared" si="1"/>
        <v>8762</v>
      </c>
      <c r="E41" s="53">
        <f t="shared" si="2"/>
        <v>10062</v>
      </c>
      <c r="F41" s="53">
        <v>79</v>
      </c>
      <c r="G41" s="53">
        <v>59</v>
      </c>
      <c r="H41" s="53">
        <v>394</v>
      </c>
      <c r="I41" s="53">
        <v>378</v>
      </c>
      <c r="J41" s="53">
        <v>1428</v>
      </c>
      <c r="K41" s="53">
        <v>1357</v>
      </c>
      <c r="L41" s="53">
        <v>5946</v>
      </c>
      <c r="M41" s="53">
        <v>6178</v>
      </c>
      <c r="N41" s="53">
        <v>915</v>
      </c>
      <c r="O41" s="53">
        <v>2090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9791</v>
      </c>
      <c r="D42" s="53">
        <f t="shared" si="1"/>
        <v>4808</v>
      </c>
      <c r="E42" s="53">
        <f t="shared" si="2"/>
        <v>4983</v>
      </c>
      <c r="F42" s="53">
        <v>27</v>
      </c>
      <c r="G42" s="53">
        <v>33</v>
      </c>
      <c r="H42" s="53">
        <v>205</v>
      </c>
      <c r="I42" s="53">
        <v>185</v>
      </c>
      <c r="J42" s="53">
        <v>757</v>
      </c>
      <c r="K42" s="53">
        <v>706</v>
      </c>
      <c r="L42" s="53">
        <v>3359</v>
      </c>
      <c r="M42" s="53">
        <v>2940</v>
      </c>
      <c r="N42" s="53">
        <v>460</v>
      </c>
      <c r="O42" s="53">
        <v>1119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283308</v>
      </c>
      <c r="D43" s="52">
        <f>SUM(D20:D42)-D21-D23-D26-D37</f>
        <v>129609</v>
      </c>
      <c r="E43" s="52">
        <f>SUM(E20:E42)-E21-E23-E26-E37</f>
        <v>153699</v>
      </c>
      <c r="F43" s="52">
        <f t="shared" ref="F43:O43" si="4">SUM(F20:F42)-F21-F23-F26-F37</f>
        <v>1291</v>
      </c>
      <c r="G43" s="52">
        <f t="shared" si="4"/>
        <v>1268</v>
      </c>
      <c r="H43" s="52">
        <f t="shared" si="4"/>
        <v>6393</v>
      </c>
      <c r="I43" s="52">
        <f t="shared" si="4"/>
        <v>5865</v>
      </c>
      <c r="J43" s="52">
        <f t="shared" si="4"/>
        <v>23611</v>
      </c>
      <c r="K43" s="52">
        <f t="shared" si="4"/>
        <v>22348</v>
      </c>
      <c r="L43" s="52">
        <f t="shared" si="4"/>
        <v>86775</v>
      </c>
      <c r="M43" s="52">
        <f t="shared" si="4"/>
        <v>95823</v>
      </c>
      <c r="N43" s="52">
        <f t="shared" si="4"/>
        <v>11539</v>
      </c>
      <c r="O43" s="52">
        <f t="shared" si="4"/>
        <v>28395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2020-03-05T09:54:06Z</dcterms:modified>
</cp:coreProperties>
</file>