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8" i="4"/>
  <c r="I48"/>
  <c r="J48"/>
  <c r="K48"/>
  <c r="L48"/>
  <c r="M48"/>
  <c r="N48"/>
  <c r="O48"/>
  <c r="P48"/>
  <c r="G48"/>
  <c r="H48" i="2"/>
  <c r="I48"/>
  <c r="J48"/>
  <c r="K48"/>
  <c r="L48"/>
  <c r="M48"/>
  <c r="N48"/>
  <c r="O48"/>
  <c r="P48"/>
  <c r="G48"/>
  <c r="E48" i="4" l="1"/>
  <c r="K48" i="3"/>
  <c r="M48"/>
  <c r="O48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3"/>
  <c r="J48"/>
  <c r="L48"/>
  <c r="N48"/>
  <c r="P48"/>
  <c r="G48"/>
  <c r="G45" i="2"/>
  <c r="G46"/>
  <c r="G49"/>
  <c r="G50"/>
  <c r="H45"/>
  <c r="F45" s="1"/>
  <c r="H46"/>
  <c r="H49"/>
  <c r="H50"/>
  <c r="I45"/>
  <c r="I46"/>
  <c r="I49"/>
  <c r="I50"/>
  <c r="J45"/>
  <c r="J46"/>
  <c r="J49"/>
  <c r="J50"/>
  <c r="K45"/>
  <c r="K46"/>
  <c r="K49"/>
  <c r="K50"/>
  <c r="L45"/>
  <c r="L46"/>
  <c r="L49"/>
  <c r="L50"/>
  <c r="M45"/>
  <c r="M46"/>
  <c r="M49"/>
  <c r="M50"/>
  <c r="N45"/>
  <c r="N46"/>
  <c r="N49"/>
  <c r="N50"/>
  <c r="O45"/>
  <c r="O46"/>
  <c r="O49"/>
  <c r="O50"/>
  <c r="P45"/>
  <c r="P46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D39" s="1"/>
  <c r="E40"/>
  <c r="F40"/>
  <c r="E41"/>
  <c r="F41"/>
  <c r="G46"/>
  <c r="H46"/>
  <c r="I46"/>
  <c r="J46"/>
  <c r="K46"/>
  <c r="L46"/>
  <c r="M46"/>
  <c r="N46"/>
  <c r="O46"/>
  <c r="P46"/>
  <c r="G47" i="3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O50" i="3" s="1"/>
  <c r="P50" i="4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C25" s="1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C28" s="1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C32" s="1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C37" s="1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20" i="5"/>
  <c r="D25" i="4"/>
  <c r="D31" i="2"/>
  <c r="C30" i="7"/>
  <c r="C42"/>
  <c r="D40" i="4"/>
  <c r="D23"/>
  <c r="E28" i="3"/>
  <c r="C22" i="7"/>
  <c r="C21"/>
  <c r="C20" i="6"/>
  <c r="F33" i="3"/>
  <c r="F29"/>
  <c r="E37"/>
  <c r="E21"/>
  <c r="F35"/>
  <c r="F31"/>
  <c r="F27"/>
  <c r="F22"/>
  <c r="M45"/>
  <c r="N50"/>
  <c r="H49"/>
  <c r="E32"/>
  <c r="F39"/>
  <c r="E35"/>
  <c r="F21"/>
  <c r="D21" s="1"/>
  <c r="F37"/>
  <c r="F32"/>
  <c r="E23"/>
  <c r="I20"/>
  <c r="I50"/>
  <c r="E50" i="2"/>
  <c r="H46" i="3"/>
  <c r="F49" i="4"/>
  <c r="I48" i="3" l="1"/>
  <c r="D35" i="5"/>
  <c r="D22"/>
  <c r="I43"/>
  <c r="C23" i="6"/>
  <c r="E46" i="2"/>
  <c r="C35" i="7"/>
  <c r="C34"/>
  <c r="C33"/>
  <c r="C29"/>
  <c r="C23"/>
  <c r="D20" i="5"/>
  <c r="C20" s="1"/>
  <c r="E49" i="4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3" s="1"/>
  <c r="C20" i="7"/>
  <c r="E40" i="5"/>
  <c r="C40" s="1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8" s="1"/>
  <c r="C37" i="6"/>
  <c r="E22" i="5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C41" s="1"/>
  <c r="D40"/>
  <c r="E39"/>
  <c r="D34"/>
  <c r="D36"/>
  <c r="E35"/>
  <c r="C35" s="1"/>
  <c r="D29"/>
  <c r="C32" i="6"/>
  <c r="C28"/>
  <c r="D21" i="5"/>
  <c r="E20" i="2"/>
  <c r="C41" i="7"/>
  <c r="D43" i="6"/>
  <c r="C38"/>
  <c r="E20" i="4"/>
  <c r="E33" i="5"/>
  <c r="E28"/>
  <c r="D28"/>
  <c r="D25"/>
  <c r="C25" s="1"/>
  <c r="P45" i="3"/>
  <c r="L45"/>
  <c r="M49"/>
  <c r="M46"/>
  <c r="C31" i="6"/>
  <c r="C24"/>
  <c r="C38" i="7"/>
  <c r="C36"/>
  <c r="H44" i="4"/>
  <c r="C27" i="7"/>
  <c r="C26"/>
  <c r="C42" i="6"/>
  <c r="C41"/>
  <c r="D37" i="5"/>
  <c r="C37" s="1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E50" s="1"/>
  <c r="K44" i="2"/>
  <c r="I45" i="3"/>
  <c r="F46" i="2"/>
  <c r="D46" s="1"/>
  <c r="E47"/>
  <c r="G45" i="3"/>
  <c r="J43" i="5"/>
  <c r="F43"/>
  <c r="F48" i="4"/>
  <c r="D48" s="1"/>
  <c r="D35" i="3"/>
  <c r="C36" i="5"/>
  <c r="D35" i="4"/>
  <c r="D32"/>
  <c r="D31"/>
  <c r="E50"/>
  <c r="E46"/>
  <c r="L43" i="5"/>
  <c r="H43"/>
  <c r="D49" i="4"/>
  <c r="H45" i="3"/>
  <c r="F48" i="2"/>
  <c r="E45"/>
  <c r="D45" s="1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F40"/>
  <c r="F38"/>
  <c r="F36"/>
  <c r="F34"/>
  <c r="F30"/>
  <c r="D30" s="1"/>
  <c r="F28"/>
  <c r="D28" s="1"/>
  <c r="F26"/>
  <c r="F25"/>
  <c r="F24"/>
  <c r="F23"/>
  <c r="D23" s="1"/>
  <c r="N20"/>
  <c r="J20"/>
  <c r="H20"/>
  <c r="O44" i="4"/>
  <c r="M44"/>
  <c r="K44"/>
  <c r="I44"/>
  <c r="F50"/>
  <c r="F47"/>
  <c r="F46"/>
  <c r="D46" s="1"/>
  <c r="O46" i="3"/>
  <c r="N47"/>
  <c r="N45"/>
  <c r="L47"/>
  <c r="J47"/>
  <c r="J45"/>
  <c r="G49"/>
  <c r="P44" i="2"/>
  <c r="M44"/>
  <c r="L44"/>
  <c r="F47"/>
  <c r="E48" i="3"/>
  <c r="E49" i="2"/>
  <c r="D49" s="1"/>
  <c r="J44"/>
  <c r="E48"/>
  <c r="D48" s="1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50" i="3"/>
  <c r="F48"/>
  <c r="H44" l="1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D48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/>
  <c r="D20" l="1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<sst xmlns="http://schemas.openxmlformats.org/spreadsheetml/2006/main" count="561" uniqueCount="126">
  <si>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</si>
  <si>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</si>
  <si>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</si>
  <si>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</si>
  <si>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</si>
  <si>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</si>
  <si>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</si>
  <si>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</si>
  <si>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</si>
  <si>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</si>
  <si>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</si>
  <si>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</si>
  <si>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</si>
  <si>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</si>
  <si>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</si>
  <si>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</si>
  <si>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</si>
  <si>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</si>
  <si>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</si>
  <si>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</si>
  <si>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</si>
  <si>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</si>
  <si>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</si>
  <si>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</si>
  <si>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</si>
  <si>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</si>
  <si>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</si>
  <si>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</si>
  <si>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</si>
  <si>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</si>
  <si>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</si>
  <si>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</si>
  <si>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</si>
  <si>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</si>
  <si>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</si>
  <si>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</si>
  <si>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</si>
  <si>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</si>
  <si>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</si>
  <si>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</si>
  <si>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</si>
  <si>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</si>
  <si>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</si>
  <si>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</si>
  <si>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</si>
  <si>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</si>
  <si>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</si>
  <si>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</si>
  <si>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</si>
  <si>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</si>
  <si>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</si>
  <si>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</si>
  <si>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</si>
  <si>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</si>
  <si>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</si>
  <si>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</si>
  <si>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</si>
  <si>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</si>
  <si>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</si>
  <si>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</si>
  <si>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</si>
  <si>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</si>
  <si>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</si>
  <si>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</si>
  <si>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</si>
  <si>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</si>
  <si>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</si>
  <si>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</si>
  <si>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</si>
  <si>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</si>
  <si>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</si>
  <si>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</si>
  <si>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</si>
  <si>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</si>
  <si>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</si>
  <si>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</si>
  <si>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</si>
  <si>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</si>
  <si>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</si>
  <si>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</si>
  <si>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</si>
  <si>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</si>
  <si>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</si>
  <si>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</si>
  <si>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</si>
  <si>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</si>
  <si>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</si>
  <si>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</si>
  <si>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</si>
  <si>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</si>
  <si>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</si>
  <si>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</si>
  <si>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</si>
  <si>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</si>
  <si>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</si>
  <si>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</si>
  <si>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</si>
  <si>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</si>
  <si>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</si>
  <si>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</si>
  <si>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</si>
  <si>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</si>
  <si>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</si>
  <si>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</si>
  <si>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</si>
  <si>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</si>
  <si>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</si>
  <si>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</si>
  <si>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</si>
  <si>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</si>
  <si>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</si>
  <si>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</si>
  <si>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</si>
  <si>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</si>
  <si>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</si>
  <si>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</si>
  <si>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</si>
  <si>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</si>
  <si>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</si>
  <si>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</si>
  <si>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</si>
  <si>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</si>
  <si>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</si>
  <si>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</si>
  <si>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июня 2020 года</t>
  </si>
  <si>
    <t>01 июня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</si>
</sst>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74" zoomScaleNormal="74" workbookViewId="0">
      <pane xSplit="3" ySplit="19" topLeftCell="D38" activePane="bottomRight" state="frozen"/>
      <selection activeCell="G11" sqref="G11"/>
      <selection pane="topRight" activeCell="G11" sqref="G11"/>
      <selection pane="bottomLeft" activeCell="G11" sqref="G11"/>
      <selection pane="bottomRight" activeCell="D44" sqref="D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723832</v>
      </c>
      <c r="E20" s="21">
        <f>G20+I20+K20+M20+O20</f>
        <v>332614</v>
      </c>
      <c r="F20" s="21">
        <f t="shared" ref="F20:F43" si="1">H20+J20+L20+N20+P20</f>
        <v>391218</v>
      </c>
      <c r="G20" s="21">
        <f t="shared" ref="G20:P20" si="2">SUM(G21:G43)</f>
        <v>3144</v>
      </c>
      <c r="H20" s="21">
        <f t="shared" si="2"/>
        <v>3132</v>
      </c>
      <c r="I20" s="21">
        <f t="shared" si="2"/>
        <v>16792</v>
      </c>
      <c r="J20" s="21">
        <f t="shared" si="2"/>
        <v>15835</v>
      </c>
      <c r="K20" s="21">
        <f t="shared" si="2"/>
        <v>57579</v>
      </c>
      <c r="L20" s="21">
        <f t="shared" si="2"/>
        <v>54293</v>
      </c>
      <c r="M20" s="21">
        <f t="shared" si="2"/>
        <v>224984</v>
      </c>
      <c r="N20" s="21">
        <f t="shared" si="2"/>
        <v>246875</v>
      </c>
      <c r="O20" s="21">
        <f t="shared" si="2"/>
        <v>30115</v>
      </c>
      <c r="P20" s="21">
        <f t="shared" si="2"/>
        <v>71083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1141</v>
      </c>
      <c r="E21" s="27">
        <f t="shared" ref="E21:E43" si="3">G21+I21+K21+M21+O21</f>
        <v>300</v>
      </c>
      <c r="F21" s="27">
        <f t="shared" si="1"/>
        <v>841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261</v>
      </c>
      <c r="N21" s="27">
        <f>'Прил.12 согаз'!N21+'Прил.12 альфа'!N21</f>
        <v>797</v>
      </c>
      <c r="O21" s="27">
        <f>'Прил.12 согаз'!O21+'Прил.12 альфа'!O21</f>
        <v>39</v>
      </c>
      <c r="P21" s="27">
        <f>'Прил.12 согаз'!P21+'Прил.12 альфа'!P21</f>
        <v>44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79494</v>
      </c>
      <c r="E22" s="27">
        <f t="shared" si="3"/>
        <v>37196</v>
      </c>
      <c r="F22" s="27">
        <f t="shared" si="1"/>
        <v>42298</v>
      </c>
      <c r="G22" s="27">
        <f>'Прил.12 согаз'!G22+'Прил.12 альфа'!G22</f>
        <v>325</v>
      </c>
      <c r="H22" s="27">
        <f>'Прил.12 согаз'!H22+'Прил.12 альфа'!H22</f>
        <v>307</v>
      </c>
      <c r="I22" s="27">
        <f>'Прил.12 согаз'!I22+'Прил.12 альфа'!I22</f>
        <v>1775</v>
      </c>
      <c r="J22" s="27">
        <f>'Прил.12 согаз'!J22+'Прил.12 альфа'!J22</f>
        <v>1641</v>
      </c>
      <c r="K22" s="27">
        <f>'Прил.12 согаз'!K22+'Прил.12 альфа'!K22</f>
        <v>6409</v>
      </c>
      <c r="L22" s="27">
        <f>'Прил.12 согаз'!L22+'Прил.12 альфа'!L22</f>
        <v>6071</v>
      </c>
      <c r="M22" s="27">
        <f>'Прил.12 согаз'!M22+'Прил.12 альфа'!M22</f>
        <v>25181</v>
      </c>
      <c r="N22" s="27">
        <f>'Прил.12 согаз'!N22+'Прил.12 альфа'!N22</f>
        <v>25641</v>
      </c>
      <c r="O22" s="27">
        <f>'Прил.12 согаз'!O22+'Прил.12 альфа'!O22</f>
        <v>3506</v>
      </c>
      <c r="P22" s="27">
        <f>'Прил.12 согаз'!P22+'Прил.12 альфа'!P22</f>
        <v>8638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43790</v>
      </c>
      <c r="E23" s="27">
        <f t="shared" si="3"/>
        <v>19438</v>
      </c>
      <c r="F23" s="27">
        <f t="shared" si="1"/>
        <v>24352</v>
      </c>
      <c r="G23" s="27">
        <f>'Прил.12 согаз'!G23+'Прил.12 альфа'!G23</f>
        <v>166</v>
      </c>
      <c r="H23" s="27">
        <f>'Прил.12 согаз'!H23+'Прил.12 альфа'!H23</f>
        <v>189</v>
      </c>
      <c r="I23" s="27">
        <f>'Прил.12 согаз'!I23+'Прил.12 альфа'!I23</f>
        <v>983</v>
      </c>
      <c r="J23" s="27">
        <f>'Прил.12 согаз'!J23+'Прил.12 альфа'!J23</f>
        <v>953</v>
      </c>
      <c r="K23" s="27">
        <f>'Прил.12 согаз'!K23+'Прил.12 альфа'!K23</f>
        <v>3790</v>
      </c>
      <c r="L23" s="27">
        <f>'Прил.12 согаз'!L23+'Прил.12 альфа'!L23</f>
        <v>3514</v>
      </c>
      <c r="M23" s="27">
        <f>'Прил.12 согаз'!M23+'Прил.12 альфа'!M23</f>
        <v>12186</v>
      </c>
      <c r="N23" s="27">
        <f>'Прил.12 согаз'!N23+'Прил.12 альфа'!N23</f>
        <v>14135</v>
      </c>
      <c r="O23" s="27">
        <f>'Прил.12 согаз'!O23+'Прил.12 альфа'!O23</f>
        <v>2313</v>
      </c>
      <c r="P23" s="27">
        <f>'Прил.12 согаз'!P23+'Прил.12 альфа'!P23</f>
        <v>5561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43343</v>
      </c>
      <c r="E24" s="27">
        <f t="shared" si="3"/>
        <v>20140</v>
      </c>
      <c r="F24" s="27">
        <f t="shared" si="1"/>
        <v>23203</v>
      </c>
      <c r="G24" s="27">
        <f>'Прил.12 согаз'!G24+'Прил.12 альфа'!G24</f>
        <v>212</v>
      </c>
      <c r="H24" s="27">
        <f>'Прил.12 согаз'!H24+'Прил.12 альфа'!H24</f>
        <v>199</v>
      </c>
      <c r="I24" s="27">
        <f>'Прил.12 согаз'!I24+'Прил.12 альфа'!I24</f>
        <v>941</v>
      </c>
      <c r="J24" s="27">
        <f>'Прил.12 согаз'!J24+'Прил.12 альфа'!J24</f>
        <v>914</v>
      </c>
      <c r="K24" s="27">
        <f>'Прил.12 согаз'!K24+'Прил.12 альфа'!K24</f>
        <v>3433</v>
      </c>
      <c r="L24" s="27">
        <f>'Прил.12 согаз'!L24+'Прил.12 альфа'!L24</f>
        <v>3318</v>
      </c>
      <c r="M24" s="27">
        <f>'Прил.12 согаз'!M24+'Прил.12 альфа'!M24</f>
        <v>13821</v>
      </c>
      <c r="N24" s="27">
        <f>'Прил.12 согаз'!N24+'Прил.12 альфа'!N24</f>
        <v>14636</v>
      </c>
      <c r="O24" s="27">
        <f>'Прил.12 согаз'!O24+'Прил.12 альфа'!O24</f>
        <v>1733</v>
      </c>
      <c r="P24" s="27">
        <f>'Прил.12 согаз'!P24+'Прил.12 альфа'!P24</f>
        <v>4136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9811</v>
      </c>
      <c r="E25" s="27">
        <f t="shared" si="3"/>
        <v>4694</v>
      </c>
      <c r="F25" s="27">
        <f t="shared" si="1"/>
        <v>5117</v>
      </c>
      <c r="G25" s="27">
        <f>'Прил.12 согаз'!G25+'Прил.12 альфа'!G25</f>
        <v>24</v>
      </c>
      <c r="H25" s="27">
        <f>'Прил.12 согаз'!H25+'Прил.12 альфа'!H25</f>
        <v>30</v>
      </c>
      <c r="I25" s="27">
        <f>'Прил.12 согаз'!I25+'Прил.12 альфа'!I25</f>
        <v>196</v>
      </c>
      <c r="J25" s="27">
        <f>'Прил.12 согаз'!J25+'Прил.12 альфа'!J25</f>
        <v>182</v>
      </c>
      <c r="K25" s="27">
        <f>'Прил.12 согаз'!K25+'Прил.12 альфа'!K25</f>
        <v>759</v>
      </c>
      <c r="L25" s="27">
        <f>'Прил.12 согаз'!L25+'Прил.12 альфа'!L25</f>
        <v>724</v>
      </c>
      <c r="M25" s="27">
        <f>'Прил.12 согаз'!M25+'Прил.12 альфа'!M25</f>
        <v>3223</v>
      </c>
      <c r="N25" s="27">
        <f>'Прил.12 согаз'!N25+'Прил.12 альфа'!N25</f>
        <v>3023</v>
      </c>
      <c r="O25" s="27">
        <f>'Прил.12 согаз'!O25+'Прил.12 альфа'!O25</f>
        <v>492</v>
      </c>
      <c r="P25" s="27">
        <f>'Прил.12 согаз'!P25+'Прил.12 альфа'!P25</f>
        <v>1158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62880</v>
      </c>
      <c r="E26" s="27">
        <f t="shared" si="3"/>
        <v>28926</v>
      </c>
      <c r="F26" s="27">
        <f t="shared" si="1"/>
        <v>33954</v>
      </c>
      <c r="G26" s="27">
        <f>'Прил.12 согаз'!G26+'Прил.12 альфа'!G26</f>
        <v>254</v>
      </c>
      <c r="H26" s="27">
        <f>'Прил.12 согаз'!H26+'Прил.12 альфа'!H26</f>
        <v>217</v>
      </c>
      <c r="I26" s="27">
        <f>'Прил.12 согаз'!I26+'Прил.12 альфа'!I26</f>
        <v>1323</v>
      </c>
      <c r="J26" s="27">
        <f>'Прил.12 согаз'!J26+'Прил.12 альфа'!J26</f>
        <v>1216</v>
      </c>
      <c r="K26" s="27">
        <f>'Прил.12 согаз'!K26+'Прил.12 альфа'!K26</f>
        <v>4932</v>
      </c>
      <c r="L26" s="27">
        <f>'Прил.12 согаз'!L26+'Прил.12 альфа'!L26</f>
        <v>4614</v>
      </c>
      <c r="M26" s="27">
        <f>'Прил.12 согаз'!M26+'Прил.12 альфа'!M26</f>
        <v>19618</v>
      </c>
      <c r="N26" s="27">
        <f>'Прил.12 согаз'!N26+'Прил.12 альфа'!N26</f>
        <v>20959</v>
      </c>
      <c r="O26" s="27">
        <f>'Прил.12 согаз'!O26+'Прил.12 альфа'!O26</f>
        <v>2799</v>
      </c>
      <c r="P26" s="27">
        <f>'Прил.12 согаз'!P26+'Прил.12 альфа'!P26</f>
        <v>6948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26276</v>
      </c>
      <c r="E27" s="27">
        <f t="shared" si="3"/>
        <v>11847</v>
      </c>
      <c r="F27" s="27">
        <f t="shared" si="1"/>
        <v>14429</v>
      </c>
      <c r="G27" s="27">
        <f>'Прил.12 согаз'!G27+'Прил.12 альфа'!G27</f>
        <v>122</v>
      </c>
      <c r="H27" s="27">
        <f>'Прил.12 согаз'!H27+'Прил.12 альфа'!H27</f>
        <v>112</v>
      </c>
      <c r="I27" s="27">
        <f>'Прил.12 согаз'!I27+'Прил.12 альфа'!I27</f>
        <v>585</v>
      </c>
      <c r="J27" s="27">
        <f>'Прил.12 согаз'!J27+'Прил.12 альфа'!J27</f>
        <v>525</v>
      </c>
      <c r="K27" s="27">
        <f>'Прил.12 согаз'!K27+'Прил.12 альфа'!K27</f>
        <v>2245</v>
      </c>
      <c r="L27" s="27">
        <f>'Прил.12 согаз'!L27+'Прил.12 альфа'!L27</f>
        <v>2164</v>
      </c>
      <c r="M27" s="27">
        <f>'Прил.12 согаз'!M27+'Прил.12 альфа'!M27</f>
        <v>7880</v>
      </c>
      <c r="N27" s="27">
        <f>'Прил.12 согаз'!N27+'Прил.12 альфа'!N27</f>
        <v>9039</v>
      </c>
      <c r="O27" s="27">
        <f>'Прил.12 согаз'!O27+'Прил.12 альфа'!O27</f>
        <v>1015</v>
      </c>
      <c r="P27" s="27">
        <f>'Прил.12 согаз'!P27+'Прил.12 альфа'!P27</f>
        <v>2589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31468</v>
      </c>
      <c r="E28" s="27">
        <f t="shared" si="3"/>
        <v>14408</v>
      </c>
      <c r="F28" s="27">
        <f t="shared" si="1"/>
        <v>17060</v>
      </c>
      <c r="G28" s="27">
        <f>'Прил.12 согаз'!G28+'Прил.12 альфа'!G28</f>
        <v>167</v>
      </c>
      <c r="H28" s="27">
        <f>'Прил.12 согаз'!H28+'Прил.12 альфа'!H28</f>
        <v>186</v>
      </c>
      <c r="I28" s="27">
        <f>'Прил.12 согаз'!I28+'Прил.12 альфа'!I28</f>
        <v>892</v>
      </c>
      <c r="J28" s="27">
        <f>'Прил.12 согаз'!J28+'Прил.12 альфа'!J28</f>
        <v>900</v>
      </c>
      <c r="K28" s="27">
        <f>'Прил.12 согаз'!K28+'Прил.12 альфа'!K28</f>
        <v>2895</v>
      </c>
      <c r="L28" s="27">
        <f>'Прил.12 согаз'!L28+'Прил.12 альфа'!L28</f>
        <v>2722</v>
      </c>
      <c r="M28" s="27">
        <f>'Прил.12 согаз'!M28+'Прил.12 альфа'!M28</f>
        <v>9546</v>
      </c>
      <c r="N28" s="27">
        <f>'Прил.12 согаз'!N28+'Прил.12 альфа'!N28</f>
        <v>10799</v>
      </c>
      <c r="O28" s="27">
        <f>'Прил.12 согаз'!O28+'Прил.12 альфа'!O28</f>
        <v>908</v>
      </c>
      <c r="P28" s="27">
        <f>'Прил.12 согаз'!P28+'Прил.12 альфа'!P28</f>
        <v>2453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47474</v>
      </c>
      <c r="E29" s="27">
        <f t="shared" si="3"/>
        <v>20378</v>
      </c>
      <c r="F29" s="27">
        <f t="shared" si="1"/>
        <v>27096</v>
      </c>
      <c r="G29" s="27">
        <f>'Прил.12 согаз'!G29+'Прил.12 альфа'!G29</f>
        <v>304</v>
      </c>
      <c r="H29" s="27">
        <f>'Прил.12 согаз'!H29+'Прил.12 альфа'!H29</f>
        <v>327</v>
      </c>
      <c r="I29" s="27">
        <f>'Прил.12 согаз'!I29+'Прил.12 альфа'!I29</f>
        <v>1515</v>
      </c>
      <c r="J29" s="27">
        <f>'Прил.12 согаз'!J29+'Прил.12 альфа'!J29</f>
        <v>1513</v>
      </c>
      <c r="K29" s="27">
        <f>'Прил.12 согаз'!K29+'Прил.12 альфа'!K29</f>
        <v>4795</v>
      </c>
      <c r="L29" s="27">
        <f>'Прил.12 согаз'!L29+'Прил.12 альфа'!L29</f>
        <v>4696</v>
      </c>
      <c r="M29" s="27">
        <f>'Прил.12 согаз'!M29+'Прил.12 альфа'!M29</f>
        <v>12473</v>
      </c>
      <c r="N29" s="27">
        <f>'Прил.12 согаз'!N29+'Прил.12 альфа'!N29</f>
        <v>17705</v>
      </c>
      <c r="O29" s="27">
        <f>'Прил.12 согаз'!O29+'Прил.12 альфа'!O29</f>
        <v>1291</v>
      </c>
      <c r="P29" s="27">
        <f>'Прил.12 согаз'!P29+'Прил.12 альфа'!P29</f>
        <v>2855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119044</v>
      </c>
      <c r="E30" s="27">
        <f t="shared" si="3"/>
        <v>52899</v>
      </c>
      <c r="F30" s="27">
        <f t="shared" si="1"/>
        <v>66145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46511</v>
      </c>
      <c r="N30" s="27">
        <f>'Прил.12 согаз'!N30+'Прил.12 альфа'!N30</f>
        <v>50902</v>
      </c>
      <c r="O30" s="27">
        <f>'Прил.12 согаз'!O30+'Прил.12 альфа'!O30</f>
        <v>6388</v>
      </c>
      <c r="P30" s="27">
        <f>'Прил.12 согаз'!P30+'Прил.12 альфа'!P30</f>
        <v>15243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93336</v>
      </c>
      <c r="E31" s="27">
        <f t="shared" si="3"/>
        <v>40701</v>
      </c>
      <c r="F31" s="27">
        <f t="shared" si="1"/>
        <v>52635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35492</v>
      </c>
      <c r="N31" s="27">
        <f>'Прил.12 согаз'!N31+'Прил.12 альфа'!N31</f>
        <v>39406</v>
      </c>
      <c r="O31" s="27">
        <f>'Прил.12 согаз'!O31+'Прил.12 альфа'!O31</f>
        <v>5209</v>
      </c>
      <c r="P31" s="27">
        <f>'Прил.12 согаз'!P31+'Прил.12 альфа'!P31</f>
        <v>13229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23755</v>
      </c>
      <c r="E32" s="27">
        <f t="shared" si="3"/>
        <v>12125</v>
      </c>
      <c r="F32" s="27">
        <f t="shared" si="1"/>
        <v>11630</v>
      </c>
      <c r="G32" s="27">
        <f>'Прил.12 согаз'!G32+'Прил.12 альфа'!G32</f>
        <v>488</v>
      </c>
      <c r="H32" s="27">
        <f>'Прил.12 согаз'!H32+'Прил.12 альфа'!H32</f>
        <v>526</v>
      </c>
      <c r="I32" s="27">
        <f>'Прил.12 согаз'!I32+'Прил.12 альфа'!I32</f>
        <v>2791</v>
      </c>
      <c r="J32" s="27">
        <f>'Прил.12 согаз'!J32+'Прил.12 альфа'!J32</f>
        <v>2595</v>
      </c>
      <c r="K32" s="27">
        <f>'Прил.12 согаз'!K32+'Прил.12 альфа'!K32</f>
        <v>8846</v>
      </c>
      <c r="L32" s="27">
        <f>'Прил.12 согаз'!L32+'Прил.12 альфа'!L32</f>
        <v>8509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17327</v>
      </c>
      <c r="E33" s="27">
        <f t="shared" si="3"/>
        <v>9023</v>
      </c>
      <c r="F33" s="27">
        <f t="shared" si="1"/>
        <v>8304</v>
      </c>
      <c r="G33" s="27">
        <f>'Прил.12 согаз'!G33+'Прил.12 альфа'!G33</f>
        <v>337</v>
      </c>
      <c r="H33" s="27">
        <f>'Прил.12 согаз'!H33+'Прил.12 альфа'!H33</f>
        <v>337</v>
      </c>
      <c r="I33" s="27">
        <f>'Прил.12 согаз'!I33+'Прил.12 альфа'!I33</f>
        <v>1892</v>
      </c>
      <c r="J33" s="27">
        <f>'Прил.12 согаз'!J33+'Прил.12 альфа'!J33</f>
        <v>1822</v>
      </c>
      <c r="K33" s="27">
        <f>'Прил.12 согаз'!K33+'Прил.12 альфа'!K33</f>
        <v>6794</v>
      </c>
      <c r="L33" s="27">
        <f>'Прил.12 согаз'!L33+'Прил.12 альфа'!L33</f>
        <v>6145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16161</v>
      </c>
      <c r="E34" s="27">
        <f t="shared" si="3"/>
        <v>8360</v>
      </c>
      <c r="F34" s="27">
        <f t="shared" si="1"/>
        <v>7801</v>
      </c>
      <c r="G34" s="27">
        <f>'Прил.12 согаз'!G34+'Прил.12 альфа'!G34</f>
        <v>368</v>
      </c>
      <c r="H34" s="27">
        <f>'Прил.12 согаз'!H34+'Прил.12 альфа'!H34</f>
        <v>358</v>
      </c>
      <c r="I34" s="27">
        <f>'Прил.12 согаз'!I34+'Прил.12 альфа'!I34</f>
        <v>1834</v>
      </c>
      <c r="J34" s="27">
        <f>'Прил.12 согаз'!J34+'Прил.12 альфа'!J34</f>
        <v>1744</v>
      </c>
      <c r="K34" s="27">
        <f>'Прил.12 согаз'!K34+'Прил.12 альфа'!K34</f>
        <v>6158</v>
      </c>
      <c r="L34" s="27">
        <f>'Прил.12 согаз'!L34+'Прил.12 альфа'!L34</f>
        <v>5699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11985</v>
      </c>
      <c r="E35" s="27">
        <f t="shared" si="3"/>
        <v>5887</v>
      </c>
      <c r="F35" s="27">
        <f t="shared" si="1"/>
        <v>6098</v>
      </c>
      <c r="G35" s="27">
        <f>'Прил.12 согаз'!G35+'Прил.12 альфа'!G35</f>
        <v>13</v>
      </c>
      <c r="H35" s="27">
        <f>'Прил.12 согаз'!H35+'Прил.12 альфа'!H35</f>
        <v>12</v>
      </c>
      <c r="I35" s="27">
        <f>'Прил.12 согаз'!I35+'Прил.12 альфа'!I35</f>
        <v>41</v>
      </c>
      <c r="J35" s="27">
        <f>'Прил.12 согаз'!J35+'Прил.12 альфа'!J35</f>
        <v>26</v>
      </c>
      <c r="K35" s="27">
        <f>'Прил.12 согаз'!K35+'Прил.12 альфа'!K35</f>
        <v>113</v>
      </c>
      <c r="L35" s="27">
        <f>'Прил.12 согаз'!L35+'Прил.12 альфа'!L35</f>
        <v>112</v>
      </c>
      <c r="M35" s="27">
        <f>'Прил.12 согаз'!M35+'Прил.12 альфа'!M35</f>
        <v>4789</v>
      </c>
      <c r="N35" s="27">
        <f>'Прил.12 согаз'!N35+'Прил.12 альфа'!N35</f>
        <v>4817</v>
      </c>
      <c r="O35" s="27">
        <f>'Прил.12 согаз'!O35+'Прил.12 альфа'!O35</f>
        <v>931</v>
      </c>
      <c r="P35" s="27">
        <f>'Прил.12 согаз'!P35+'Прил.12 альфа'!P35</f>
        <v>1131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17005</v>
      </c>
      <c r="E36" s="27">
        <f t="shared" si="3"/>
        <v>7997</v>
      </c>
      <c r="F36" s="27">
        <f t="shared" si="1"/>
        <v>9008</v>
      </c>
      <c r="G36" s="27">
        <f>'Прил.12 согаз'!G36+'Прил.12 альфа'!G36</f>
        <v>61</v>
      </c>
      <c r="H36" s="27">
        <f>'Прил.12 согаз'!H36+'Прил.12 альфа'!H36</f>
        <v>55</v>
      </c>
      <c r="I36" s="27">
        <f>'Прил.12 согаз'!I36+'Прил.12 альфа'!I36</f>
        <v>392</v>
      </c>
      <c r="J36" s="27">
        <f>'Прил.12 согаз'!J36+'Прил.12 альфа'!J36</f>
        <v>335</v>
      </c>
      <c r="K36" s="27">
        <f>'Прил.12 согаз'!K36+'Прил.12 альфа'!K36</f>
        <v>1386</v>
      </c>
      <c r="L36" s="27">
        <f>'Прил.12 согаз'!L36+'Прил.12 альфа'!L36</f>
        <v>1269</v>
      </c>
      <c r="M36" s="27">
        <f>'Прил.12 согаз'!M36+'Прил.12 альфа'!M36</f>
        <v>5384</v>
      </c>
      <c r="N36" s="27">
        <f>'Прил.12 согаз'!N36+'Прил.12 альфа'!N36</f>
        <v>5617</v>
      </c>
      <c r="O36" s="27">
        <f>'Прил.12 согаз'!O36+'Прил.12 альфа'!O36</f>
        <v>774</v>
      </c>
      <c r="P36" s="27">
        <f>'Прил.12 согаз'!P36+'Прил.12 альфа'!P36</f>
        <v>1732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43059</v>
      </c>
      <c r="E37" s="27">
        <f t="shared" si="3"/>
        <v>19142</v>
      </c>
      <c r="F37" s="27">
        <f t="shared" si="1"/>
        <v>23917</v>
      </c>
      <c r="G37" s="27">
        <f>'Прил.12 согаз'!G37+'Прил.12 альфа'!G37</f>
        <v>289</v>
      </c>
      <c r="H37" s="27">
        <f>'Прил.12 согаз'!H37+'Прил.12 альфа'!H37</f>
        <v>263</v>
      </c>
      <c r="I37" s="27">
        <f>'Прил.12 согаз'!I37+'Прил.12 альфа'!I37</f>
        <v>1524</v>
      </c>
      <c r="J37" s="27">
        <f>'Прил.12 согаз'!J37+'Прил.12 альфа'!J37</f>
        <v>1384</v>
      </c>
      <c r="K37" s="27">
        <f>'Прил.12 согаз'!K37+'Прил.12 альфа'!K37</f>
        <v>4785</v>
      </c>
      <c r="L37" s="27">
        <f>'Прил.12 согаз'!L37+'Прил.12 альфа'!L37</f>
        <v>4509</v>
      </c>
      <c r="M37" s="27">
        <f>'Прил.12 согаз'!M37+'Прил.12 альфа'!M37</f>
        <v>11680</v>
      </c>
      <c r="N37" s="27">
        <f>'Прил.12 согаз'!N37+'Прил.12 альфа'!N37</f>
        <v>15999</v>
      </c>
      <c r="O37" s="27">
        <f>'Прил.12 согаз'!O37+'Прил.12 альфа'!O37</f>
        <v>864</v>
      </c>
      <c r="P37" s="27">
        <f>'Прил.12 согаз'!P37+'Прил.12 альфа'!P37</f>
        <v>1762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6273</v>
      </c>
      <c r="E38" s="27">
        <f t="shared" si="3"/>
        <v>2342</v>
      </c>
      <c r="F38" s="27">
        <f t="shared" si="1"/>
        <v>3931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1892</v>
      </c>
      <c r="N38" s="27">
        <f>'Прил.12 согаз'!N38+'Прил.12 альфа'!N38</f>
        <v>2922</v>
      </c>
      <c r="O38" s="27">
        <f>'Прил.12 согаз'!O38+'Прил.12 альфа'!O38</f>
        <v>450</v>
      </c>
      <c r="P38" s="27">
        <f>'Прил.12 согаз'!P38+'Прил.12 альфа'!P38</f>
        <v>1009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3952</v>
      </c>
      <c r="E39" s="27">
        <f t="shared" si="3"/>
        <v>2210</v>
      </c>
      <c r="F39" s="27">
        <f t="shared" si="1"/>
        <v>1742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1950</v>
      </c>
      <c r="N39" s="27">
        <f>'Прил.12 согаз'!N39+'Прил.12 альфа'!N39</f>
        <v>1547</v>
      </c>
      <c r="O39" s="27">
        <f>'Прил.12 согаз'!O39+'Прил.12 альфа'!O39</f>
        <v>260</v>
      </c>
      <c r="P39" s="27">
        <f>'Прил.12 согаз'!P39+'Прил.12 альфа'!P39</f>
        <v>195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5793</v>
      </c>
      <c r="E40" s="27">
        <f t="shared" si="3"/>
        <v>2696</v>
      </c>
      <c r="F40" s="27">
        <f t="shared" si="1"/>
        <v>3097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2395</v>
      </c>
      <c r="N40" s="27">
        <f>'Прил.12 согаз'!N40+'Прил.12 альфа'!N40</f>
        <v>2270</v>
      </c>
      <c r="O40" s="27">
        <f>'Прил.12 согаз'!O40+'Прил.12 альфа'!O40</f>
        <v>301</v>
      </c>
      <c r="P40" s="27">
        <f>'Прил.12 согаз'!P40+'Прил.12 альфа'!P40</f>
        <v>827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6175</v>
      </c>
      <c r="E41" s="27">
        <f t="shared" si="3"/>
        <v>3542</v>
      </c>
      <c r="F41" s="27">
        <f t="shared" si="1"/>
        <v>2633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3174</v>
      </c>
      <c r="N41" s="27">
        <f>'Прил.12 согаз'!N41+'Прил.12 альфа'!N41</f>
        <v>2071</v>
      </c>
      <c r="O41" s="27">
        <f>'Прил.12 согаз'!O41+'Прил.12 альфа'!O41</f>
        <v>368</v>
      </c>
      <c r="P41" s="27">
        <f>'Прил.12 согаз'!P41+'Прил.12 альфа'!P41</f>
        <v>562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6962</v>
      </c>
      <c r="E42" s="27">
        <f t="shared" si="3"/>
        <v>3092</v>
      </c>
      <c r="F42" s="27">
        <f t="shared" si="1"/>
        <v>3870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2708</v>
      </c>
      <c r="N42" s="27">
        <f>'Прил.12 согаз'!N42+'Прил.12 альфа'!N42</f>
        <v>2980</v>
      </c>
      <c r="O42" s="27">
        <f>'Прил.12 согаз'!O42+'Прил.12 альфа'!O42</f>
        <v>384</v>
      </c>
      <c r="P42" s="27">
        <f>'Прил.12 согаз'!P42+'Прил.12 альфа'!P42</f>
        <v>890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7328</v>
      </c>
      <c r="E43" s="27">
        <f t="shared" si="3"/>
        <v>5271</v>
      </c>
      <c r="F43" s="27">
        <f t="shared" si="1"/>
        <v>2057</v>
      </c>
      <c r="G43" s="27">
        <f>'Прил.12 согаз'!G43+'Прил.12 альфа'!G43</f>
        <v>14</v>
      </c>
      <c r="H43" s="27">
        <f>'Прил.12 согаз'!H43+'Прил.12 альфа'!H43</f>
        <v>14</v>
      </c>
      <c r="I43" s="27">
        <f>'Прил.12 согаз'!I43+'Прил.12 альфа'!I43</f>
        <v>108</v>
      </c>
      <c r="J43" s="27">
        <f>'Прил.12 согаз'!J43+'Прил.12 альфа'!J43</f>
        <v>85</v>
      </c>
      <c r="K43" s="27">
        <f>'Прил.12 согаз'!K43+'Прил.12 альфа'!K43</f>
        <v>239</v>
      </c>
      <c r="L43" s="27">
        <f>'Прил.12 согаз'!L43+'Прил.12 альфа'!L43</f>
        <v>227</v>
      </c>
      <c r="M43" s="27">
        <f>'Прил.12 согаз'!M43+'Прил.12 альфа'!M43</f>
        <v>4820</v>
      </c>
      <c r="N43" s="27">
        <f>'Прил.12 согаз'!N43+'Прил.12 альфа'!N43</f>
        <v>1610</v>
      </c>
      <c r="O43" s="27">
        <f>'Прил.12 согаз'!O43+'Прил.12 альфа'!O43</f>
        <v>90</v>
      </c>
      <c r="P43" s="27">
        <f>'Прил.12 согаз'!P43+'Прил.12 альфа'!P43</f>
        <v>121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723832</v>
      </c>
      <c r="E44" s="21">
        <f t="shared" ref="E44:E51" si="5">G44+I44+K44+M44+O44</f>
        <v>332614</v>
      </c>
      <c r="F44" s="21">
        <f t="shared" ref="F44:F51" si="6">H44+J44+L44+N44+P44</f>
        <v>391218</v>
      </c>
      <c r="G44" s="21">
        <f>SUM(G45:G51)</f>
        <v>3144</v>
      </c>
      <c r="H44" s="21">
        <f t="shared" ref="H44:P44" si="7">SUM(H45:H51)</f>
        <v>3132</v>
      </c>
      <c r="I44" s="21">
        <f t="shared" si="7"/>
        <v>16792</v>
      </c>
      <c r="J44" s="21">
        <f t="shared" si="7"/>
        <v>15835</v>
      </c>
      <c r="K44" s="21">
        <f t="shared" si="7"/>
        <v>57579</v>
      </c>
      <c r="L44" s="21">
        <f t="shared" si="7"/>
        <v>54293</v>
      </c>
      <c r="M44" s="21">
        <f t="shared" si="7"/>
        <v>224984</v>
      </c>
      <c r="N44" s="21">
        <f t="shared" si="7"/>
        <v>246875</v>
      </c>
      <c r="O44" s="21">
        <f t="shared" si="7"/>
        <v>30115</v>
      </c>
      <c r="P44" s="21">
        <f t="shared" si="7"/>
        <v>71083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86364</v>
      </c>
      <c r="E45" s="27">
        <f t="shared" si="5"/>
        <v>39837</v>
      </c>
      <c r="F45" s="27">
        <f t="shared" si="6"/>
        <v>46527</v>
      </c>
      <c r="G45" s="26">
        <f>'Прил.12 согаз'!G45+'Прил.12 альфа'!G45</f>
        <v>325</v>
      </c>
      <c r="H45" s="26">
        <f>'Прил.12 согаз'!H45+'Прил.12 альфа'!H45</f>
        <v>308</v>
      </c>
      <c r="I45" s="26">
        <f>'Прил.12 согаз'!I45+'Прил.12 альфа'!I45</f>
        <v>1785</v>
      </c>
      <c r="J45" s="26">
        <f>'Прил.12 согаз'!J45+'Прил.12 альфа'!J45</f>
        <v>1646</v>
      </c>
      <c r="K45" s="26">
        <f>'Прил.12 согаз'!K45+'Прил.12 альфа'!K45</f>
        <v>6461</v>
      </c>
      <c r="L45" s="26">
        <f>'Прил.12 согаз'!L45+'Прил.12 альфа'!L45</f>
        <v>6137</v>
      </c>
      <c r="M45" s="26">
        <f>'Прил.12 согаз'!M45+'Прил.12 альфа'!M45</f>
        <v>27306</v>
      </c>
      <c r="N45" s="26">
        <f>'Прил.12 согаз'!N45+'Прил.12 альфа'!N45</f>
        <v>28770</v>
      </c>
      <c r="O45" s="26">
        <f>'Прил.12 согаз'!O45+'Прил.12 альфа'!O45</f>
        <v>3960</v>
      </c>
      <c r="P45" s="26">
        <f>'Прил.12 согаз'!P45+'Прил.12 альфа'!P45</f>
        <v>9666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51303</v>
      </c>
      <c r="E46" s="27">
        <f t="shared" si="5"/>
        <v>23698</v>
      </c>
      <c r="F46" s="27">
        <f t="shared" si="6"/>
        <v>27605</v>
      </c>
      <c r="G46" s="26">
        <f>'Прил.12 согаз'!G46+'Прил.12 альфа'!G46</f>
        <v>169</v>
      </c>
      <c r="H46" s="26">
        <f>'Прил.12 согаз'!H46+'Прил.12 альфа'!H46</f>
        <v>191</v>
      </c>
      <c r="I46" s="26">
        <f>'Прил.12 согаз'!I46+'Прил.12 альфа'!I46</f>
        <v>1005</v>
      </c>
      <c r="J46" s="26">
        <f>'Прил.12 согаз'!J46+'Прил.12 альфа'!J46</f>
        <v>970</v>
      </c>
      <c r="K46" s="26">
        <f>'Прил.12 согаз'!K46+'Прил.12 альфа'!K46</f>
        <v>3864</v>
      </c>
      <c r="L46" s="26">
        <f>'Прил.12 согаз'!L46+'Прил.12 альфа'!L46</f>
        <v>3601</v>
      </c>
      <c r="M46" s="26">
        <f>'Прил.12 согаз'!M46+'Прил.12 альфа'!M46</f>
        <v>15962</v>
      </c>
      <c r="N46" s="26">
        <f>'Прил.12 согаз'!N46+'Прил.12 альфа'!N46</f>
        <v>16687</v>
      </c>
      <c r="O46" s="26">
        <f>'Прил.12 согаз'!O46+'Прил.12 альфа'!O46</f>
        <v>2698</v>
      </c>
      <c r="P46" s="26">
        <f>'Прил.12 согаз'!P46+'Прил.12 альфа'!P46</f>
        <v>6156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524389</v>
      </c>
      <c r="E48" s="59">
        <f t="shared" si="5"/>
        <v>241226</v>
      </c>
      <c r="F48" s="59">
        <f t="shared" si="6"/>
        <v>283163</v>
      </c>
      <c r="G48" s="58">
        <f>'Прил.12 согаз'!G48+'Прил.12 альфа'!G48</f>
        <v>2297</v>
      </c>
      <c r="H48" s="58">
        <f>'Прил.12 согаз'!H48+'Прил.12 альфа'!H48</f>
        <v>2313</v>
      </c>
      <c r="I48" s="58">
        <f>'Прил.12 согаз'!I48+'Прил.12 альфа'!I48</f>
        <v>12013</v>
      </c>
      <c r="J48" s="58">
        <f>'Прил.12 согаз'!J48+'Прил.12 альфа'!J48</f>
        <v>11447</v>
      </c>
      <c r="K48" s="58">
        <f>'Прил.12 согаз'!K48+'Прил.12 альфа'!K48</f>
        <v>40928</v>
      </c>
      <c r="L48" s="58">
        <f>'Прил.12 согаз'!L48+'Прил.12 альфа'!L48</f>
        <v>38586</v>
      </c>
      <c r="M48" s="58">
        <f>'Прил.12 согаз'!M48+'Прил.12 альфа'!M48</f>
        <v>164183</v>
      </c>
      <c r="N48" s="58">
        <f>'Прил.12 согаз'!N48+'Прил.12 альфа'!N48</f>
        <v>179082</v>
      </c>
      <c r="O48" s="58">
        <f>'Прил.12 согаз'!O48+'Прил.12 альфа'!O48</f>
        <v>21805</v>
      </c>
      <c r="P48" s="58">
        <f>'Прил.12 согаз'!P48+'Прил.12 альфа'!P48</f>
        <v>51735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16986</v>
      </c>
      <c r="E49" s="27">
        <f t="shared" si="5"/>
        <v>7965</v>
      </c>
      <c r="F49" s="27">
        <f t="shared" si="6"/>
        <v>9021</v>
      </c>
      <c r="G49" s="26">
        <f>'Прил.12 согаз'!G49+'Прил.12 альфа'!G49</f>
        <v>57</v>
      </c>
      <c r="H49" s="26">
        <f>'Прил.12 согаз'!H49+'Прил.12 альфа'!H49</f>
        <v>55</v>
      </c>
      <c r="I49" s="26">
        <f>'Прил.12 согаз'!I49+'Прил.12 альфа'!I49</f>
        <v>396</v>
      </c>
      <c r="J49" s="26">
        <f>'Прил.12 согаз'!J49+'Прил.12 альфа'!J49</f>
        <v>337</v>
      </c>
      <c r="K49" s="26">
        <f>'Прил.12 согаз'!K49+'Прил.12 альфа'!K49</f>
        <v>1394</v>
      </c>
      <c r="L49" s="26">
        <f>'Прил.12 согаз'!L49+'Прил.12 альфа'!L49</f>
        <v>1290</v>
      </c>
      <c r="M49" s="26">
        <f>'Прил.12 согаз'!M49+'Прил.12 альфа'!M49</f>
        <v>5348</v>
      </c>
      <c r="N49" s="26">
        <f>'Прил.12 согаз'!N49+'Прил.12 альфа'!N49</f>
        <v>5614</v>
      </c>
      <c r="O49" s="26">
        <f>'Прил.12 согаз'!O49+'Прил.12 альфа'!O49</f>
        <v>770</v>
      </c>
      <c r="P49" s="26">
        <f>'Прил.12 согаз'!P49+'Прил.12 альфа'!P49</f>
        <v>1725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44790</v>
      </c>
      <c r="E50" s="27">
        <f t="shared" si="5"/>
        <v>19888</v>
      </c>
      <c r="F50" s="27">
        <f t="shared" si="6"/>
        <v>24902</v>
      </c>
      <c r="G50" s="26">
        <f>'Прил.12 согаз'!G50+'Прил.12 альфа'!G50</f>
        <v>296</v>
      </c>
      <c r="H50" s="26">
        <f>'Прил.12 согаз'!H50+'Прил.12 альфа'!H50</f>
        <v>265</v>
      </c>
      <c r="I50" s="26">
        <f>'Прил.12 согаз'!I50+'Прил.12 альфа'!I50</f>
        <v>1593</v>
      </c>
      <c r="J50" s="26">
        <f>'Прил.12 согаз'!J50+'Прил.12 альфа'!J50</f>
        <v>1435</v>
      </c>
      <c r="K50" s="26">
        <f>'Прил.12 согаз'!K50+'Прил.12 альфа'!K50</f>
        <v>4932</v>
      </c>
      <c r="L50" s="26">
        <f>'Прил.12 согаз'!L50+'Прил.12 альфа'!L50</f>
        <v>4679</v>
      </c>
      <c r="M50" s="26">
        <f>'Прил.12 согаз'!M50+'Прил.12 альфа'!M50</f>
        <v>12185</v>
      </c>
      <c r="N50" s="26">
        <f>'Прил.12 согаз'!N50+'Прил.12 альфа'!N50</f>
        <v>16722</v>
      </c>
      <c r="O50" s="26">
        <f>'Прил.12 согаз'!O50+'Прил.12 альфа'!O50</f>
        <v>882</v>
      </c>
      <c r="P50" s="26">
        <f>'Прил.12 согаз'!P50+'Прил.12 альфа'!P50</f>
        <v>1801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41" activePane="bottomRight" state="frozen"/>
      <selection activeCell="G11" sqref="G11"/>
      <selection pane="topRight" activeCell="G11" sqref="G11"/>
      <selection pane="bottomLeft" activeCell="G11" sqref="G11"/>
      <selection pane="bottomRight" activeCell="G48" sqref="G48:P4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441361</v>
      </c>
      <c r="E20" s="21">
        <f t="shared" ref="E20:E43" si="1">G20+I20+K20+M20+O20</f>
        <v>203388</v>
      </c>
      <c r="F20" s="21">
        <f t="shared" ref="F20:F43" si="2">H20+J20+L20+N20+P20</f>
        <v>237973</v>
      </c>
      <c r="G20" s="21">
        <f t="shared" ref="G20:P20" si="3">SUM(G21:G43)</f>
        <v>1952</v>
      </c>
      <c r="H20" s="21">
        <f t="shared" si="3"/>
        <v>1941</v>
      </c>
      <c r="I20" s="21">
        <f t="shared" si="3"/>
        <v>10481</v>
      </c>
      <c r="J20" s="21">
        <f t="shared" si="3"/>
        <v>10075</v>
      </c>
      <c r="K20" s="21">
        <f t="shared" si="3"/>
        <v>33944</v>
      </c>
      <c r="L20" s="21">
        <f t="shared" si="3"/>
        <v>31908</v>
      </c>
      <c r="M20" s="21">
        <f t="shared" si="3"/>
        <v>138491</v>
      </c>
      <c r="N20" s="21">
        <f t="shared" si="3"/>
        <v>151527</v>
      </c>
      <c r="O20" s="21">
        <f t="shared" si="3"/>
        <v>18520</v>
      </c>
      <c r="P20" s="21">
        <f t="shared" si="3"/>
        <v>42522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821</v>
      </c>
      <c r="E21" s="27">
        <f>G21+I21+K21+M21+O21</f>
        <v>231</v>
      </c>
      <c r="F21" s="27">
        <f t="shared" si="2"/>
        <v>590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201</v>
      </c>
      <c r="N21" s="27">
        <v>561</v>
      </c>
      <c r="O21" s="27">
        <v>30</v>
      </c>
      <c r="P21" s="27">
        <v>29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43987</v>
      </c>
      <c r="E22" s="27">
        <f t="shared" si="1"/>
        <v>21409</v>
      </c>
      <c r="F22" s="27">
        <f t="shared" si="2"/>
        <v>22578</v>
      </c>
      <c r="G22" s="27">
        <v>207</v>
      </c>
      <c r="H22" s="27">
        <v>186</v>
      </c>
      <c r="I22" s="27">
        <v>1072</v>
      </c>
      <c r="J22" s="27">
        <v>1013</v>
      </c>
      <c r="K22" s="27">
        <v>3210</v>
      </c>
      <c r="L22" s="27">
        <v>3061</v>
      </c>
      <c r="M22" s="27">
        <v>15213</v>
      </c>
      <c r="N22" s="27">
        <v>14729</v>
      </c>
      <c r="O22" s="27">
        <v>1707</v>
      </c>
      <c r="P22" s="27">
        <v>3589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2251</v>
      </c>
      <c r="E23" s="27">
        <f t="shared" si="1"/>
        <v>1135</v>
      </c>
      <c r="F23" s="27">
        <f t="shared" si="2"/>
        <v>1116</v>
      </c>
      <c r="G23" s="27">
        <v>1</v>
      </c>
      <c r="H23" s="27">
        <v>1</v>
      </c>
      <c r="I23" s="27">
        <v>15</v>
      </c>
      <c r="J23" s="27">
        <v>8</v>
      </c>
      <c r="K23" s="27">
        <v>114</v>
      </c>
      <c r="L23" s="27">
        <v>119</v>
      </c>
      <c r="M23" s="27">
        <v>903</v>
      </c>
      <c r="N23" s="27">
        <v>824</v>
      </c>
      <c r="O23" s="27">
        <v>102</v>
      </c>
      <c r="P23" s="27">
        <v>164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36766</v>
      </c>
      <c r="E24" s="27">
        <f t="shared" si="1"/>
        <v>16979</v>
      </c>
      <c r="F24" s="27">
        <f t="shared" si="2"/>
        <v>19787</v>
      </c>
      <c r="G24" s="27">
        <v>171</v>
      </c>
      <c r="H24" s="27">
        <v>160</v>
      </c>
      <c r="I24" s="27">
        <v>757</v>
      </c>
      <c r="J24" s="27">
        <v>730</v>
      </c>
      <c r="K24" s="27">
        <v>2821</v>
      </c>
      <c r="L24" s="27">
        <v>2725</v>
      </c>
      <c r="M24" s="27">
        <v>11608</v>
      </c>
      <c r="N24" s="27">
        <v>12290</v>
      </c>
      <c r="O24" s="27">
        <v>1622</v>
      </c>
      <c r="P24" s="27">
        <v>3882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817</v>
      </c>
      <c r="E25" s="27">
        <f t="shared" si="1"/>
        <v>484</v>
      </c>
      <c r="F25" s="27">
        <f t="shared" si="2"/>
        <v>333</v>
      </c>
      <c r="G25" s="27">
        <v>1</v>
      </c>
      <c r="H25" s="27">
        <v>0</v>
      </c>
      <c r="I25" s="27">
        <v>4</v>
      </c>
      <c r="J25" s="27">
        <v>1</v>
      </c>
      <c r="K25" s="27">
        <v>32</v>
      </c>
      <c r="L25" s="27">
        <v>31</v>
      </c>
      <c r="M25" s="27">
        <v>410</v>
      </c>
      <c r="N25" s="27">
        <v>239</v>
      </c>
      <c r="O25" s="27">
        <v>37</v>
      </c>
      <c r="P25" s="27">
        <v>62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19459</v>
      </c>
      <c r="E26" s="27">
        <f t="shared" si="1"/>
        <v>9388</v>
      </c>
      <c r="F26" s="27">
        <f t="shared" si="2"/>
        <v>10071</v>
      </c>
      <c r="G26" s="27">
        <v>108</v>
      </c>
      <c r="H26" s="27">
        <v>85</v>
      </c>
      <c r="I26" s="27">
        <v>430</v>
      </c>
      <c r="J26" s="27">
        <v>445</v>
      </c>
      <c r="K26" s="27">
        <v>1254</v>
      </c>
      <c r="L26" s="27">
        <v>1168</v>
      </c>
      <c r="M26" s="27">
        <v>6824</v>
      </c>
      <c r="N26" s="27">
        <v>6677</v>
      </c>
      <c r="O26" s="27">
        <v>772</v>
      </c>
      <c r="P26" s="27">
        <v>1696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10634</v>
      </c>
      <c r="E27" s="27">
        <f t="shared" si="1"/>
        <v>5061</v>
      </c>
      <c r="F27" s="27">
        <f t="shared" si="2"/>
        <v>5573</v>
      </c>
      <c r="G27" s="27">
        <v>56</v>
      </c>
      <c r="H27" s="27">
        <v>52</v>
      </c>
      <c r="I27" s="27">
        <v>241</v>
      </c>
      <c r="J27" s="27">
        <v>233</v>
      </c>
      <c r="K27" s="27">
        <v>776</v>
      </c>
      <c r="L27" s="27">
        <v>784</v>
      </c>
      <c r="M27" s="27">
        <v>3606</v>
      </c>
      <c r="N27" s="27">
        <v>3780</v>
      </c>
      <c r="O27" s="27">
        <v>382</v>
      </c>
      <c r="P27" s="27">
        <v>724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31143</v>
      </c>
      <c r="E28" s="27">
        <f t="shared" si="1"/>
        <v>14175</v>
      </c>
      <c r="F28" s="27">
        <f t="shared" si="2"/>
        <v>16968</v>
      </c>
      <c r="G28" s="27">
        <v>167</v>
      </c>
      <c r="H28" s="27">
        <v>185</v>
      </c>
      <c r="I28" s="27">
        <v>890</v>
      </c>
      <c r="J28" s="27">
        <v>900</v>
      </c>
      <c r="K28" s="27">
        <v>2885</v>
      </c>
      <c r="L28" s="27">
        <v>2707</v>
      </c>
      <c r="M28" s="27">
        <v>9328</v>
      </c>
      <c r="N28" s="27">
        <v>10727</v>
      </c>
      <c r="O28" s="27">
        <v>905</v>
      </c>
      <c r="P28" s="27">
        <v>2449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24670</v>
      </c>
      <c r="E29" s="27">
        <f t="shared" si="1"/>
        <v>10467</v>
      </c>
      <c r="F29" s="27">
        <f t="shared" si="2"/>
        <v>14203</v>
      </c>
      <c r="G29" s="27">
        <v>173</v>
      </c>
      <c r="H29" s="27">
        <v>179</v>
      </c>
      <c r="I29" s="27">
        <v>886</v>
      </c>
      <c r="J29" s="27">
        <v>904</v>
      </c>
      <c r="K29" s="27">
        <v>2304</v>
      </c>
      <c r="L29" s="27">
        <v>2275</v>
      </c>
      <c r="M29" s="27">
        <v>6442</v>
      </c>
      <c r="N29" s="27">
        <v>9560</v>
      </c>
      <c r="O29" s="27">
        <v>662</v>
      </c>
      <c r="P29" s="27">
        <v>1285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94565</v>
      </c>
      <c r="E30" s="27">
        <f t="shared" si="1"/>
        <v>41559</v>
      </c>
      <c r="F30" s="27">
        <f t="shared" si="2"/>
        <v>53006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36190</v>
      </c>
      <c r="N30" s="27">
        <v>39890</v>
      </c>
      <c r="O30" s="27">
        <v>5369</v>
      </c>
      <c r="P30" s="27">
        <v>13116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71119</v>
      </c>
      <c r="E31" s="27">
        <f t="shared" si="1"/>
        <v>30856</v>
      </c>
      <c r="F31" s="27">
        <f t="shared" si="2"/>
        <v>40263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26763</v>
      </c>
      <c r="N31" s="27">
        <v>29940</v>
      </c>
      <c r="O31" s="27">
        <v>4093</v>
      </c>
      <c r="P31" s="27">
        <v>10323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19343</v>
      </c>
      <c r="E32" s="27">
        <f t="shared" si="1"/>
        <v>9888</v>
      </c>
      <c r="F32" s="27">
        <f t="shared" si="2"/>
        <v>9455</v>
      </c>
      <c r="G32" s="27">
        <v>361</v>
      </c>
      <c r="H32" s="27">
        <v>394</v>
      </c>
      <c r="I32" s="27">
        <v>2202</v>
      </c>
      <c r="J32" s="27">
        <v>2074</v>
      </c>
      <c r="K32" s="27">
        <v>7325</v>
      </c>
      <c r="L32" s="27">
        <v>6987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13934</v>
      </c>
      <c r="E33" s="27">
        <f t="shared" si="1"/>
        <v>7338</v>
      </c>
      <c r="F33" s="27">
        <f t="shared" si="2"/>
        <v>6596</v>
      </c>
      <c r="G33" s="27">
        <v>248</v>
      </c>
      <c r="H33" s="27">
        <v>250</v>
      </c>
      <c r="I33" s="27">
        <v>1483</v>
      </c>
      <c r="J33" s="27">
        <v>1449</v>
      </c>
      <c r="K33" s="27">
        <v>5607</v>
      </c>
      <c r="L33" s="27">
        <v>4897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13136</v>
      </c>
      <c r="E34" s="27">
        <f t="shared" si="1"/>
        <v>6787</v>
      </c>
      <c r="F34" s="27">
        <f t="shared" si="2"/>
        <v>6349</v>
      </c>
      <c r="G34" s="27">
        <v>285</v>
      </c>
      <c r="H34" s="27">
        <v>284</v>
      </c>
      <c r="I34" s="27">
        <v>1485</v>
      </c>
      <c r="J34" s="27">
        <v>1416</v>
      </c>
      <c r="K34" s="27">
        <v>5017</v>
      </c>
      <c r="L34" s="27">
        <v>4649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9138</v>
      </c>
      <c r="E35" s="27">
        <f t="shared" si="1"/>
        <v>4456</v>
      </c>
      <c r="F35" s="27">
        <f t="shared" si="2"/>
        <v>4682</v>
      </c>
      <c r="G35" s="27">
        <v>9</v>
      </c>
      <c r="H35" s="27">
        <v>6</v>
      </c>
      <c r="I35" s="27">
        <v>25</v>
      </c>
      <c r="J35" s="27">
        <v>12</v>
      </c>
      <c r="K35" s="27">
        <v>43</v>
      </c>
      <c r="L35" s="27">
        <v>43</v>
      </c>
      <c r="M35" s="27">
        <v>3627</v>
      </c>
      <c r="N35" s="27">
        <v>3682</v>
      </c>
      <c r="O35" s="27">
        <v>752</v>
      </c>
      <c r="P35" s="27">
        <v>939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14119</v>
      </c>
      <c r="E36" s="27">
        <f t="shared" si="1"/>
        <v>6767</v>
      </c>
      <c r="F36" s="27">
        <f t="shared" si="2"/>
        <v>7352</v>
      </c>
      <c r="G36" s="27">
        <v>60</v>
      </c>
      <c r="H36" s="27">
        <v>55</v>
      </c>
      <c r="I36" s="27">
        <v>373</v>
      </c>
      <c r="J36" s="27">
        <v>318</v>
      </c>
      <c r="K36" s="27">
        <v>1082</v>
      </c>
      <c r="L36" s="27">
        <v>1034</v>
      </c>
      <c r="M36" s="27">
        <v>4618</v>
      </c>
      <c r="N36" s="27">
        <v>4588</v>
      </c>
      <c r="O36" s="27">
        <v>634</v>
      </c>
      <c r="P36" s="27">
        <v>1357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13768</v>
      </c>
      <c r="E37" s="27">
        <f t="shared" si="1"/>
        <v>5951</v>
      </c>
      <c r="F37" s="27">
        <f t="shared" si="2"/>
        <v>7817</v>
      </c>
      <c r="G37" s="27">
        <v>99</v>
      </c>
      <c r="H37" s="27">
        <v>93</v>
      </c>
      <c r="I37" s="27">
        <v>549</v>
      </c>
      <c r="J37" s="27">
        <v>521</v>
      </c>
      <c r="K37" s="27">
        <v>1291</v>
      </c>
      <c r="L37" s="27">
        <v>1268</v>
      </c>
      <c r="M37" s="27">
        <v>3744</v>
      </c>
      <c r="N37" s="27">
        <v>5412</v>
      </c>
      <c r="O37" s="27">
        <v>268</v>
      </c>
      <c r="P37" s="27">
        <v>523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4296</v>
      </c>
      <c r="E38" s="27">
        <f t="shared" si="1"/>
        <v>1684</v>
      </c>
      <c r="F38" s="27">
        <f t="shared" si="2"/>
        <v>2612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1376</v>
      </c>
      <c r="N38" s="27">
        <v>1992</v>
      </c>
      <c r="O38" s="27">
        <v>308</v>
      </c>
      <c r="P38" s="27">
        <v>620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3001</v>
      </c>
      <c r="E39" s="27">
        <f t="shared" si="1"/>
        <v>1696</v>
      </c>
      <c r="F39" s="27">
        <f t="shared" si="2"/>
        <v>1305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1482</v>
      </c>
      <c r="N39" s="27">
        <v>1142</v>
      </c>
      <c r="O39" s="27">
        <v>214</v>
      </c>
      <c r="P39" s="27">
        <v>163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4920</v>
      </c>
      <c r="E40" s="27">
        <f t="shared" si="1"/>
        <v>2260</v>
      </c>
      <c r="F40" s="27">
        <f t="shared" si="2"/>
        <v>2660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1986</v>
      </c>
      <c r="N40" s="27">
        <v>1927</v>
      </c>
      <c r="O40" s="27">
        <v>274</v>
      </c>
      <c r="P40" s="27">
        <v>733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398</v>
      </c>
      <c r="E41" s="27">
        <f t="shared" si="1"/>
        <v>229</v>
      </c>
      <c r="F41" s="27">
        <f t="shared" si="2"/>
        <v>169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214</v>
      </c>
      <c r="N41" s="27">
        <v>156</v>
      </c>
      <c r="O41" s="27">
        <v>15</v>
      </c>
      <c r="P41" s="27">
        <v>13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5580</v>
      </c>
      <c r="E42" s="27">
        <f t="shared" si="1"/>
        <v>2444</v>
      </c>
      <c r="F42" s="27">
        <f t="shared" si="2"/>
        <v>3136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2123</v>
      </c>
      <c r="N42" s="27">
        <v>2362</v>
      </c>
      <c r="O42" s="27">
        <v>321</v>
      </c>
      <c r="P42" s="27">
        <v>774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3496</v>
      </c>
      <c r="E43" s="27">
        <f t="shared" si="1"/>
        <v>2144</v>
      </c>
      <c r="F43" s="27">
        <f t="shared" si="2"/>
        <v>1352</v>
      </c>
      <c r="G43" s="27">
        <v>6</v>
      </c>
      <c r="H43" s="27">
        <v>11</v>
      </c>
      <c r="I43" s="27">
        <v>69</v>
      </c>
      <c r="J43" s="27">
        <v>51</v>
      </c>
      <c r="K43" s="27">
        <v>183</v>
      </c>
      <c r="L43" s="27">
        <v>160</v>
      </c>
      <c r="M43" s="27">
        <v>1833</v>
      </c>
      <c r="N43" s="27">
        <v>1049</v>
      </c>
      <c r="O43" s="27">
        <v>53</v>
      </c>
      <c r="P43" s="27">
        <v>81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441361</v>
      </c>
      <c r="E44" s="21">
        <f t="shared" ref="E44:E51" si="5">G44+I44+K44+M44+O44</f>
        <v>203388</v>
      </c>
      <c r="F44" s="21">
        <f t="shared" ref="F44:F51" si="6">H44+J44+L44+N44+P44</f>
        <v>237973</v>
      </c>
      <c r="G44" s="21">
        <f>SUM(G45:G51)</f>
        <v>1952</v>
      </c>
      <c r="H44" s="21">
        <f t="shared" ref="H44:P44" si="7">SUM(H45:H51)</f>
        <v>1941</v>
      </c>
      <c r="I44" s="21">
        <f t="shared" si="7"/>
        <v>10481</v>
      </c>
      <c r="J44" s="21">
        <f t="shared" si="7"/>
        <v>10075</v>
      </c>
      <c r="K44" s="21">
        <f t="shared" si="7"/>
        <v>33944</v>
      </c>
      <c r="L44" s="21">
        <f t="shared" si="7"/>
        <v>31908</v>
      </c>
      <c r="M44" s="21">
        <f t="shared" si="7"/>
        <v>138491</v>
      </c>
      <c r="N44" s="21">
        <f t="shared" si="7"/>
        <v>151527</v>
      </c>
      <c r="O44" s="21">
        <f t="shared" si="7"/>
        <v>18520</v>
      </c>
      <c r="P44" s="21">
        <f t="shared" si="7"/>
        <v>42522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48545</v>
      </c>
      <c r="E45" s="27">
        <f t="shared" si="5"/>
        <v>23215</v>
      </c>
      <c r="F45" s="27">
        <f t="shared" si="6"/>
        <v>25330</v>
      </c>
      <c r="G45" s="26">
        <f>'Прил. 11 СОГАЗ 2020'!F33+'Прил. 11 СОГАЗ 2020'!F34</f>
        <v>207</v>
      </c>
      <c r="H45" s="26">
        <f>'Прил. 11 СОГАЗ 2020'!G33+'Прил. 11 СОГАЗ 2020'!G34</f>
        <v>186</v>
      </c>
      <c r="I45" s="26">
        <f>'Прил. 11 СОГАЗ 2020'!H33+'Прил. 11 СОГАЗ 2020'!H34</f>
        <v>1081</v>
      </c>
      <c r="J45" s="26">
        <f>'Прил. 11 СОГАЗ 2020'!I33+'Прил. 11 СОГАЗ 2020'!I34</f>
        <v>1017</v>
      </c>
      <c r="K45" s="26">
        <f>'Прил. 11 СОГАЗ 2020'!J33+'Прил. 11 СОГАЗ 2020'!J34</f>
        <v>3229</v>
      </c>
      <c r="L45" s="26">
        <f>'Прил. 11 СОГАЗ 2020'!K33+'Прил. 11 СОГАЗ 2020'!K34</f>
        <v>3083</v>
      </c>
      <c r="M45" s="26">
        <f>'Прил. 11 СОГАЗ 2020'!L33+'Прил. 11 СОГАЗ 2020'!L34</f>
        <v>16678</v>
      </c>
      <c r="N45" s="26">
        <f>'Прил. 11 СОГАЗ 2020'!M33+'Прил. 11 СОГАЗ 2020'!M34</f>
        <v>16826</v>
      </c>
      <c r="O45" s="26">
        <f>'Прил. 11 СОГАЗ 2020'!N33+'Прил. 11 СОГАЗ 2020'!N34</f>
        <v>2020</v>
      </c>
      <c r="P45" s="26">
        <f>'Прил. 11 СОГАЗ 2020'!O33+'Прил. 11 СОГАЗ 2020'!O34</f>
        <v>4218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2847</v>
      </c>
      <c r="E46" s="27">
        <f t="shared" si="5"/>
        <v>1472</v>
      </c>
      <c r="F46" s="27">
        <f t="shared" si="6"/>
        <v>1375</v>
      </c>
      <c r="G46" s="26">
        <f>'Прил. 11 СОГАЗ 2020'!F35+'Прил. 11 СОГАЗ 2020'!F38</f>
        <v>2</v>
      </c>
      <c r="H46" s="26">
        <f>'Прил. 11 СОГАЗ 2020'!G35+'Прил. 11 СОГАЗ 2020'!G38</f>
        <v>2</v>
      </c>
      <c r="I46" s="26">
        <f>'Прил. 11 СОГАЗ 2020'!H35+'Прил. 11 СОГАЗ 2020'!H38</f>
        <v>14</v>
      </c>
      <c r="J46" s="26">
        <f>'Прил. 11 СОГАЗ 2020'!I35+'Прил. 11 СОГАЗ 2020'!I38</f>
        <v>8</v>
      </c>
      <c r="K46" s="26">
        <f>'Прил. 11 СОГАЗ 2020'!J35+'Прил. 11 СОГАЗ 2020'!J38</f>
        <v>129</v>
      </c>
      <c r="L46" s="26">
        <f>'Прил. 11 СОГАЗ 2020'!K35+'Прил. 11 СОГАЗ 2020'!K38</f>
        <v>122</v>
      </c>
      <c r="M46" s="26">
        <f>'Прил. 11 СОГАЗ 2020'!L35+'Прил. 11 СОГАЗ 2020'!L38</f>
        <v>1207</v>
      </c>
      <c r="N46" s="26">
        <f>'Прил. 11 СОГАЗ 2020'!M35+'Прил. 11 СОГАЗ 2020'!M38</f>
        <v>1062</v>
      </c>
      <c r="O46" s="26">
        <f>'Прил. 11 СОГАЗ 2020'!N35+'Прил. 11 СОГАЗ 2020'!N38</f>
        <v>120</v>
      </c>
      <c r="P46" s="26">
        <f>'Прил. 11 СОГАЗ 2020'!O35+'Прил. 11 СОГАЗ 2020'!O38</f>
        <v>181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361492</v>
      </c>
      <c r="E48" s="27">
        <f t="shared" si="5"/>
        <v>165722</v>
      </c>
      <c r="F48" s="27">
        <f t="shared" si="6"/>
        <v>195770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</f>
        <v>1586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</f>
        <v>1605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</f>
        <v>8442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</f>
        <v>8196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</f>
        <v>28156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</f>
        <v>26357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</f>
        <v>112062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</f>
        <v>123379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</f>
        <v>15476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</f>
        <v>36233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14158</v>
      </c>
      <c r="E49" s="27">
        <f t="shared" si="5"/>
        <v>6748</v>
      </c>
      <c r="F49" s="27">
        <f t="shared" si="6"/>
        <v>7410</v>
      </c>
      <c r="G49" s="26">
        <f>'Прил. 11 СОГАЗ 2020'!F36</f>
        <v>56</v>
      </c>
      <c r="H49" s="26">
        <f>'Прил. 11 СОГАЗ 2020'!G36</f>
        <v>55</v>
      </c>
      <c r="I49" s="26">
        <f>'Прил. 11 СОГАЗ 2020'!H36</f>
        <v>378</v>
      </c>
      <c r="J49" s="26">
        <f>'Прил. 11 СОГАЗ 2020'!I36</f>
        <v>318</v>
      </c>
      <c r="K49" s="26">
        <f>'Прил. 11 СОГАЗ 2020'!J36</f>
        <v>1087</v>
      </c>
      <c r="L49" s="26">
        <f>'Прил. 11 СОГАЗ 2020'!K36</f>
        <v>1051</v>
      </c>
      <c r="M49" s="26">
        <f>'Прил. 11 СОГАЗ 2020'!L36</f>
        <v>4595</v>
      </c>
      <c r="N49" s="26">
        <f>'Прил. 11 СОГАЗ 2020'!M36</f>
        <v>4628</v>
      </c>
      <c r="O49" s="26">
        <f>'Прил. 11 СОГАЗ 2020'!N36</f>
        <v>632</v>
      </c>
      <c r="P49" s="26">
        <f>'Прил. 11 СОГАЗ 2020'!O36</f>
        <v>1358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14319</v>
      </c>
      <c r="E50" s="27">
        <f t="shared" si="5"/>
        <v>6231</v>
      </c>
      <c r="F50" s="27">
        <f t="shared" si="6"/>
        <v>8088</v>
      </c>
      <c r="G50" s="26">
        <f>'Прил. 11 СОГАЗ 2020'!F29+'Прил. 11 СОГАЗ 2020'!F30+'Прил. 11 СОГАЗ 2020'!F31+'Прил. 11 СОГАЗ 2020'!F32+'Прил. 11 СОГАЗ 2020'!F24</f>
        <v>101</v>
      </c>
      <c r="H50" s="26">
        <f>'Прил. 11 СОГАЗ 2020'!G29+'Прил. 11 СОГАЗ 2020'!G30+'Прил. 11 СОГАЗ 2020'!G31+'Прил. 11 СОГАЗ 2020'!G32+'Прил. 11 СОГАЗ 2020'!G24</f>
        <v>93</v>
      </c>
      <c r="I50" s="26">
        <f>'Прил. 11 СОГАЗ 2020'!H29+'Прил. 11 СОГАЗ 2020'!H30+'Прил. 11 СОГАЗ 2020'!H31+'Прил. 11 СОГАЗ 2020'!H32+'Прил. 11 СОГАЗ 2020'!H24</f>
        <v>566</v>
      </c>
      <c r="J50" s="26">
        <f>'Прил. 11 СОГАЗ 2020'!I29+'Прил. 11 СОГАЗ 2020'!I30+'Прил. 11 СОГАЗ 2020'!I31+'Прил. 11 СОГАЗ 2020'!I32+'Прил. 11 СОГАЗ 2020'!I24</f>
        <v>536</v>
      </c>
      <c r="K50" s="26">
        <f>'Прил. 11 СОГАЗ 2020'!J29+'Прил. 11 СОГАЗ 2020'!J30+'Прил. 11 СОГАЗ 2020'!J31+'Прил. 11 СОГАЗ 2020'!J32+'Прил. 11 СОГАЗ 2020'!J24</f>
        <v>1343</v>
      </c>
      <c r="L50" s="26">
        <f>'Прил. 11 СОГАЗ 2020'!K29+'Прил. 11 СОГАЗ 2020'!K30+'Прил. 11 СОГАЗ 2020'!K31+'Прил. 11 СОГАЗ 2020'!K32+'Прил. 11 СОГАЗ 2020'!K24</f>
        <v>1295</v>
      </c>
      <c r="M50" s="26">
        <f>'Прил. 11 СОГАЗ 2020'!L29+'Прил. 11 СОГАЗ 2020'!L30+'Прил. 11 СОГАЗ 2020'!L31+'Прил. 11 СОГАЗ 2020'!L32+'Прил. 11 СОГАЗ 2020'!L24</f>
        <v>3949</v>
      </c>
      <c r="N50" s="26">
        <f>'Прил. 11 СОГАЗ 2020'!M29+'Прил. 11 СОГАЗ 2020'!M30+'Прил. 11 СОГАЗ 2020'!M31+'Прил. 11 СОГАЗ 2020'!M32+'Прил. 11 СОГАЗ 2020'!M24</f>
        <v>5632</v>
      </c>
      <c r="O50" s="26">
        <f>'Прил. 11 СОГАЗ 2020'!N29+'Прил. 11 СОГАЗ 2020'!N30+'Прил. 11 СОГАЗ 2020'!N31+'Прил. 11 СОГАЗ 2020'!N32+'Прил. 11 СОГАЗ 2020'!N24</f>
        <v>272</v>
      </c>
      <c r="P50" s="26">
        <f>'Прил. 11 СОГАЗ 2020'!O29+'Прил. 11 СОГАЗ 2020'!O30+'Прил. 11 СОГАЗ 2020'!O31+'Прил. 11 СОГАЗ 2020'!O32+'Прил. 11 СОГАЗ 2020'!O24</f>
        <v>532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41" activePane="bottomRight" state="frozen"/>
      <selection activeCell="G11" sqref="G11"/>
      <selection pane="topRight" activeCell="G11" sqref="G11"/>
      <selection pane="bottomLeft" activeCell="G11" sqref="G11"/>
      <selection pane="bottomRight" activeCell="G48" sqref="G48:P4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282471</v>
      </c>
      <c r="E20" s="21">
        <f t="shared" ref="E20:E43" si="1">G20+I20+K20+M20+O20</f>
        <v>129226</v>
      </c>
      <c r="F20" s="21">
        <f t="shared" ref="F20:F43" si="2">H20+J20+L20+N20+P20</f>
        <v>153245</v>
      </c>
      <c r="G20" s="21">
        <f t="shared" ref="G20:P20" si="3">SUM(G21:G43)</f>
        <v>1192</v>
      </c>
      <c r="H20" s="21">
        <f t="shared" si="3"/>
        <v>1191</v>
      </c>
      <c r="I20" s="21">
        <f t="shared" si="3"/>
        <v>6311</v>
      </c>
      <c r="J20" s="21">
        <f t="shared" si="3"/>
        <v>5760</v>
      </c>
      <c r="K20" s="21">
        <f t="shared" si="3"/>
        <v>23635</v>
      </c>
      <c r="L20" s="21">
        <f t="shared" si="3"/>
        <v>22385</v>
      </c>
      <c r="M20" s="21">
        <f t="shared" si="3"/>
        <v>86493</v>
      </c>
      <c r="N20" s="21">
        <f t="shared" si="3"/>
        <v>95348</v>
      </c>
      <c r="O20" s="21">
        <f t="shared" si="3"/>
        <v>11595</v>
      </c>
      <c r="P20" s="21">
        <f t="shared" si="3"/>
        <v>28561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320</v>
      </c>
      <c r="E21" s="27">
        <f t="shared" si="1"/>
        <v>69</v>
      </c>
      <c r="F21" s="27">
        <f t="shared" si="2"/>
        <v>251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236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35507</v>
      </c>
      <c r="E22" s="27">
        <f t="shared" si="1"/>
        <v>15787</v>
      </c>
      <c r="F22" s="27">
        <f t="shared" si="2"/>
        <v>19720</v>
      </c>
      <c r="G22" s="27">
        <v>118</v>
      </c>
      <c r="H22" s="27">
        <v>121</v>
      </c>
      <c r="I22" s="27">
        <v>703</v>
      </c>
      <c r="J22" s="27">
        <v>628</v>
      </c>
      <c r="K22" s="27">
        <v>3199</v>
      </c>
      <c r="L22" s="27">
        <v>3010</v>
      </c>
      <c r="M22" s="27">
        <v>9968</v>
      </c>
      <c r="N22" s="27">
        <v>10912</v>
      </c>
      <c r="O22" s="27">
        <v>1799</v>
      </c>
      <c r="P22" s="27">
        <v>5049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41539</v>
      </c>
      <c r="E23" s="27">
        <f t="shared" si="1"/>
        <v>18303</v>
      </c>
      <c r="F23" s="27">
        <f t="shared" si="2"/>
        <v>23236</v>
      </c>
      <c r="G23" s="27">
        <v>165</v>
      </c>
      <c r="H23" s="27">
        <v>188</v>
      </c>
      <c r="I23" s="27">
        <v>968</v>
      </c>
      <c r="J23" s="27">
        <v>945</v>
      </c>
      <c r="K23" s="27">
        <v>3676</v>
      </c>
      <c r="L23" s="27">
        <v>3395</v>
      </c>
      <c r="M23" s="27">
        <v>11283</v>
      </c>
      <c r="N23" s="27">
        <v>13311</v>
      </c>
      <c r="O23" s="27">
        <v>2211</v>
      </c>
      <c r="P23" s="27">
        <v>5397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6577</v>
      </c>
      <c r="E24" s="27">
        <f t="shared" si="1"/>
        <v>3161</v>
      </c>
      <c r="F24" s="27">
        <f t="shared" si="2"/>
        <v>3416</v>
      </c>
      <c r="G24" s="27">
        <v>41</v>
      </c>
      <c r="H24" s="27">
        <v>39</v>
      </c>
      <c r="I24" s="27">
        <v>184</v>
      </c>
      <c r="J24" s="27">
        <v>184</v>
      </c>
      <c r="K24" s="27">
        <v>612</v>
      </c>
      <c r="L24" s="27">
        <v>593</v>
      </c>
      <c r="M24" s="27">
        <v>2213</v>
      </c>
      <c r="N24" s="27">
        <v>2346</v>
      </c>
      <c r="O24" s="27">
        <v>111</v>
      </c>
      <c r="P24" s="27">
        <v>254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8994</v>
      </c>
      <c r="E25" s="27">
        <f t="shared" si="1"/>
        <v>4210</v>
      </c>
      <c r="F25" s="27">
        <f t="shared" si="2"/>
        <v>4784</v>
      </c>
      <c r="G25" s="27">
        <v>23</v>
      </c>
      <c r="H25" s="27">
        <v>30</v>
      </c>
      <c r="I25" s="27">
        <v>192</v>
      </c>
      <c r="J25" s="27">
        <v>181</v>
      </c>
      <c r="K25" s="27">
        <v>727</v>
      </c>
      <c r="L25" s="27">
        <v>693</v>
      </c>
      <c r="M25" s="27">
        <v>2813</v>
      </c>
      <c r="N25" s="27">
        <v>2784</v>
      </c>
      <c r="O25" s="27">
        <v>455</v>
      </c>
      <c r="P25" s="27">
        <v>1096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43421</v>
      </c>
      <c r="E26" s="27">
        <f t="shared" si="1"/>
        <v>19538</v>
      </c>
      <c r="F26" s="27">
        <f t="shared" si="2"/>
        <v>23883</v>
      </c>
      <c r="G26" s="27">
        <v>146</v>
      </c>
      <c r="H26" s="27">
        <v>132</v>
      </c>
      <c r="I26" s="27">
        <v>893</v>
      </c>
      <c r="J26" s="27">
        <v>771</v>
      </c>
      <c r="K26" s="27">
        <v>3678</v>
      </c>
      <c r="L26" s="27">
        <v>3446</v>
      </c>
      <c r="M26" s="27">
        <v>12794</v>
      </c>
      <c r="N26" s="27">
        <v>14282</v>
      </c>
      <c r="O26" s="27">
        <v>2027</v>
      </c>
      <c r="P26" s="27">
        <v>5252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15642</v>
      </c>
      <c r="E27" s="27">
        <f t="shared" si="1"/>
        <v>6786</v>
      </c>
      <c r="F27" s="27">
        <f t="shared" si="2"/>
        <v>8856</v>
      </c>
      <c r="G27" s="27">
        <v>66</v>
      </c>
      <c r="H27" s="27">
        <v>60</v>
      </c>
      <c r="I27" s="27">
        <v>344</v>
      </c>
      <c r="J27" s="27">
        <v>292</v>
      </c>
      <c r="K27" s="27">
        <v>1469</v>
      </c>
      <c r="L27" s="27">
        <v>1380</v>
      </c>
      <c r="M27" s="27">
        <v>4274</v>
      </c>
      <c r="N27" s="27">
        <v>5259</v>
      </c>
      <c r="O27" s="27">
        <v>633</v>
      </c>
      <c r="P27" s="27">
        <v>1865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325</v>
      </c>
      <c r="E28" s="27">
        <f t="shared" si="1"/>
        <v>233</v>
      </c>
      <c r="F28" s="27">
        <f t="shared" si="2"/>
        <v>92</v>
      </c>
      <c r="G28" s="27">
        <v>0</v>
      </c>
      <c r="H28" s="27">
        <v>1</v>
      </c>
      <c r="I28" s="27">
        <v>2</v>
      </c>
      <c r="J28" s="27">
        <v>0</v>
      </c>
      <c r="K28" s="27">
        <v>10</v>
      </c>
      <c r="L28" s="27">
        <v>15</v>
      </c>
      <c r="M28" s="27">
        <v>218</v>
      </c>
      <c r="N28" s="27">
        <v>72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22804</v>
      </c>
      <c r="E29" s="27">
        <f t="shared" si="1"/>
        <v>9911</v>
      </c>
      <c r="F29" s="27">
        <f t="shared" si="2"/>
        <v>12893</v>
      </c>
      <c r="G29" s="27">
        <v>131</v>
      </c>
      <c r="H29" s="27">
        <v>148</v>
      </c>
      <c r="I29" s="27">
        <v>629</v>
      </c>
      <c r="J29" s="27">
        <v>609</v>
      </c>
      <c r="K29" s="27">
        <v>2491</v>
      </c>
      <c r="L29" s="27">
        <v>2421</v>
      </c>
      <c r="M29" s="27">
        <v>6031</v>
      </c>
      <c r="N29" s="27">
        <v>8145</v>
      </c>
      <c r="O29" s="27">
        <v>629</v>
      </c>
      <c r="P29" s="27">
        <v>1570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24479</v>
      </c>
      <c r="E30" s="27">
        <f t="shared" si="1"/>
        <v>11340</v>
      </c>
      <c r="F30" s="27">
        <f t="shared" si="2"/>
        <v>13139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10321</v>
      </c>
      <c r="N30" s="27">
        <v>11012</v>
      </c>
      <c r="O30" s="27">
        <v>1019</v>
      </c>
      <c r="P30" s="27">
        <v>2127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22217</v>
      </c>
      <c r="E31" s="27">
        <f t="shared" si="1"/>
        <v>9845</v>
      </c>
      <c r="F31" s="27">
        <f t="shared" si="2"/>
        <v>12372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8729</v>
      </c>
      <c r="N31" s="27">
        <v>9466</v>
      </c>
      <c r="O31" s="27">
        <v>1116</v>
      </c>
      <c r="P31" s="27">
        <v>2906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4412</v>
      </c>
      <c r="E32" s="27">
        <f t="shared" si="1"/>
        <v>2237</v>
      </c>
      <c r="F32" s="27">
        <f t="shared" si="2"/>
        <v>2175</v>
      </c>
      <c r="G32" s="27">
        <v>127</v>
      </c>
      <c r="H32" s="27">
        <v>132</v>
      </c>
      <c r="I32" s="27">
        <v>589</v>
      </c>
      <c r="J32" s="27">
        <v>521</v>
      </c>
      <c r="K32" s="27">
        <v>1521</v>
      </c>
      <c r="L32" s="27">
        <v>1522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3393</v>
      </c>
      <c r="E33" s="27">
        <f t="shared" si="1"/>
        <v>1685</v>
      </c>
      <c r="F33" s="27">
        <f t="shared" si="2"/>
        <v>1708</v>
      </c>
      <c r="G33" s="27">
        <v>89</v>
      </c>
      <c r="H33" s="27">
        <v>87</v>
      </c>
      <c r="I33" s="27">
        <v>409</v>
      </c>
      <c r="J33" s="27">
        <v>373</v>
      </c>
      <c r="K33" s="27">
        <v>1187</v>
      </c>
      <c r="L33" s="27">
        <v>1248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3025</v>
      </c>
      <c r="E34" s="27">
        <f t="shared" si="1"/>
        <v>1573</v>
      </c>
      <c r="F34" s="27">
        <f t="shared" si="2"/>
        <v>1452</v>
      </c>
      <c r="G34" s="27">
        <v>83</v>
      </c>
      <c r="H34" s="27">
        <v>74</v>
      </c>
      <c r="I34" s="27">
        <v>349</v>
      </c>
      <c r="J34" s="27">
        <v>328</v>
      </c>
      <c r="K34" s="27">
        <v>1141</v>
      </c>
      <c r="L34" s="27">
        <v>1050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2847</v>
      </c>
      <c r="E35" s="27">
        <f t="shared" si="1"/>
        <v>1431</v>
      </c>
      <c r="F35" s="27">
        <f t="shared" si="2"/>
        <v>1416</v>
      </c>
      <c r="G35" s="27">
        <v>4</v>
      </c>
      <c r="H35" s="27">
        <v>6</v>
      </c>
      <c r="I35" s="27">
        <v>16</v>
      </c>
      <c r="J35" s="27">
        <v>14</v>
      </c>
      <c r="K35" s="27">
        <v>70</v>
      </c>
      <c r="L35" s="27">
        <v>69</v>
      </c>
      <c r="M35" s="27">
        <v>1162</v>
      </c>
      <c r="N35" s="27">
        <v>1135</v>
      </c>
      <c r="O35" s="27">
        <v>179</v>
      </c>
      <c r="P35" s="27">
        <v>192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2886</v>
      </c>
      <c r="E36" s="27">
        <f t="shared" si="1"/>
        <v>1230</v>
      </c>
      <c r="F36" s="27">
        <f t="shared" si="2"/>
        <v>1656</v>
      </c>
      <c r="G36" s="27">
        <v>1</v>
      </c>
      <c r="H36" s="27">
        <v>0</v>
      </c>
      <c r="I36" s="27">
        <v>19</v>
      </c>
      <c r="J36" s="27">
        <v>17</v>
      </c>
      <c r="K36" s="27">
        <v>304</v>
      </c>
      <c r="L36" s="27">
        <v>235</v>
      </c>
      <c r="M36" s="27">
        <v>766</v>
      </c>
      <c r="N36" s="27">
        <v>1029</v>
      </c>
      <c r="O36" s="27">
        <v>140</v>
      </c>
      <c r="P36" s="27">
        <v>375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29291</v>
      </c>
      <c r="E37" s="27">
        <f t="shared" si="1"/>
        <v>13191</v>
      </c>
      <c r="F37" s="27">
        <f t="shared" si="2"/>
        <v>16100</v>
      </c>
      <c r="G37" s="27">
        <v>190</v>
      </c>
      <c r="H37" s="27">
        <v>170</v>
      </c>
      <c r="I37" s="27">
        <v>975</v>
      </c>
      <c r="J37" s="27">
        <v>863</v>
      </c>
      <c r="K37" s="27">
        <v>3494</v>
      </c>
      <c r="L37" s="27">
        <v>3241</v>
      </c>
      <c r="M37" s="27">
        <v>7936</v>
      </c>
      <c r="N37" s="27">
        <v>10587</v>
      </c>
      <c r="O37" s="27">
        <v>596</v>
      </c>
      <c r="P37" s="27">
        <v>1239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1977</v>
      </c>
      <c r="E38" s="27">
        <f t="shared" si="1"/>
        <v>658</v>
      </c>
      <c r="F38" s="27">
        <f t="shared" si="2"/>
        <v>1319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516</v>
      </c>
      <c r="N38" s="27">
        <v>930</v>
      </c>
      <c r="O38" s="27">
        <v>142</v>
      </c>
      <c r="P38" s="27">
        <v>389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951</v>
      </c>
      <c r="E39" s="27">
        <f t="shared" si="1"/>
        <v>514</v>
      </c>
      <c r="F39" s="27">
        <f t="shared" si="2"/>
        <v>437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468</v>
      </c>
      <c r="N39" s="27">
        <v>405</v>
      </c>
      <c r="O39" s="27">
        <v>46</v>
      </c>
      <c r="P39" s="27">
        <v>32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873</v>
      </c>
      <c r="E40" s="27">
        <f t="shared" si="1"/>
        <v>436</v>
      </c>
      <c r="F40" s="27">
        <f t="shared" si="2"/>
        <v>437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409</v>
      </c>
      <c r="N40" s="27">
        <v>343</v>
      </c>
      <c r="O40" s="27">
        <v>27</v>
      </c>
      <c r="P40" s="27">
        <v>94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5777</v>
      </c>
      <c r="E41" s="27">
        <f t="shared" si="1"/>
        <v>3313</v>
      </c>
      <c r="F41" s="27">
        <f t="shared" si="2"/>
        <v>2464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2960</v>
      </c>
      <c r="N41" s="27">
        <v>1915</v>
      </c>
      <c r="O41" s="27">
        <v>353</v>
      </c>
      <c r="P41" s="27">
        <v>549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1382</v>
      </c>
      <c r="E42" s="27">
        <f t="shared" si="1"/>
        <v>648</v>
      </c>
      <c r="F42" s="27">
        <f t="shared" si="2"/>
        <v>734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585</v>
      </c>
      <c r="N42" s="27">
        <v>618</v>
      </c>
      <c r="O42" s="27">
        <v>63</v>
      </c>
      <c r="P42" s="27">
        <v>116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3832</v>
      </c>
      <c r="E43" s="27">
        <f t="shared" si="1"/>
        <v>3127</v>
      </c>
      <c r="F43" s="27">
        <f t="shared" si="2"/>
        <v>705</v>
      </c>
      <c r="G43" s="27">
        <v>8</v>
      </c>
      <c r="H43" s="27">
        <v>3</v>
      </c>
      <c r="I43" s="27">
        <v>39</v>
      </c>
      <c r="J43" s="27">
        <v>34</v>
      </c>
      <c r="K43" s="27">
        <v>56</v>
      </c>
      <c r="L43" s="27">
        <v>67</v>
      </c>
      <c r="M43" s="27">
        <v>2987</v>
      </c>
      <c r="N43" s="27">
        <v>561</v>
      </c>
      <c r="O43" s="27">
        <v>37</v>
      </c>
      <c r="P43" s="27">
        <v>40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282471</v>
      </c>
      <c r="E44" s="21">
        <f t="shared" ref="E44:E51" si="5">G44+I44+K44+M44+O44</f>
        <v>129226</v>
      </c>
      <c r="F44" s="21">
        <f t="shared" ref="F44:F51" si="6">H44+J44+L44+N44+P44</f>
        <v>153245</v>
      </c>
      <c r="G44" s="21">
        <f>SUM(G45:G51)</f>
        <v>1192</v>
      </c>
      <c r="H44" s="21">
        <f t="shared" ref="H44:P44" si="7">SUM(H45:H51)</f>
        <v>1191</v>
      </c>
      <c r="I44" s="21">
        <f t="shared" si="7"/>
        <v>6311</v>
      </c>
      <c r="J44" s="21">
        <f t="shared" si="7"/>
        <v>5760</v>
      </c>
      <c r="K44" s="21">
        <f t="shared" si="7"/>
        <v>23635</v>
      </c>
      <c r="L44" s="21">
        <f t="shared" si="7"/>
        <v>22385</v>
      </c>
      <c r="M44" s="21">
        <f t="shared" si="7"/>
        <v>86493</v>
      </c>
      <c r="N44" s="21">
        <f t="shared" si="7"/>
        <v>95348</v>
      </c>
      <c r="O44" s="21">
        <f t="shared" si="7"/>
        <v>11595</v>
      </c>
      <c r="P44" s="21">
        <f t="shared" si="7"/>
        <v>28561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37819</v>
      </c>
      <c r="E45" s="27">
        <f t="shared" si="5"/>
        <v>16622</v>
      </c>
      <c r="F45" s="27">
        <f t="shared" si="6"/>
        <v>21197</v>
      </c>
      <c r="G45" s="26">
        <f>'Прил. 11АЛЬФА 2020'!F33+'Прил. 11АЛЬФА 2020'!F34</f>
        <v>118</v>
      </c>
      <c r="H45" s="26">
        <f>'Прил. 11АЛЬФА 2020'!G33+'Прил. 11АЛЬФА 2020'!G34</f>
        <v>122</v>
      </c>
      <c r="I45" s="26">
        <f>'Прил. 11АЛЬФА 2020'!H33+'Прил. 11АЛЬФА 2020'!H34</f>
        <v>704</v>
      </c>
      <c r="J45" s="26">
        <f>'Прил. 11АЛЬФА 2020'!I33+'Прил. 11АЛЬФА 2020'!I34</f>
        <v>629</v>
      </c>
      <c r="K45" s="26">
        <f>'Прил. 11АЛЬФА 2020'!J33+'Прил. 11АЛЬФА 2020'!J34</f>
        <v>3232</v>
      </c>
      <c r="L45" s="26">
        <f>'Прил. 11АЛЬФА 2020'!K33+'Прил. 11АЛЬФА 2020'!K34</f>
        <v>3054</v>
      </c>
      <c r="M45" s="26">
        <f>'Прил. 11АЛЬФА 2020'!L33+'Прил. 11АЛЬФА 2020'!L34</f>
        <v>10628</v>
      </c>
      <c r="N45" s="26">
        <f>'Прил. 11АЛЬФА 2020'!M33+'Прил. 11АЛЬФА 2020'!M34</f>
        <v>11944</v>
      </c>
      <c r="O45" s="26">
        <f>'Прил. 11АЛЬФА 2020'!N33+'Прил. 11АЛЬФА 2020'!N34</f>
        <v>1940</v>
      </c>
      <c r="P45" s="26">
        <f>'Прил. 11АЛЬФА 2020'!O33+'Прил. 11АЛЬФА 2020'!O34</f>
        <v>5448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48456</v>
      </c>
      <c r="E46" s="27">
        <f t="shared" si="5"/>
        <v>22226</v>
      </c>
      <c r="F46" s="27">
        <f t="shared" si="6"/>
        <v>26230</v>
      </c>
      <c r="G46" s="26">
        <f>'Прил. 11АЛЬФА 2020'!F35+'Прил. 11АЛЬФА 2020'!F38</f>
        <v>167</v>
      </c>
      <c r="H46" s="26">
        <f>'Прил. 11АЛЬФА 2020'!G35+'Прил. 11АЛЬФА 2020'!G38</f>
        <v>189</v>
      </c>
      <c r="I46" s="26">
        <f>'Прил. 11АЛЬФА 2020'!H35+'Прил. 11АЛЬФА 2020'!H38</f>
        <v>991</v>
      </c>
      <c r="J46" s="26">
        <f>'Прил. 11АЛЬФА 2020'!I35+'Прил. 11АЛЬФА 2020'!I38</f>
        <v>962</v>
      </c>
      <c r="K46" s="26">
        <f>'Прил. 11АЛЬФА 2020'!J35+'Прил. 11АЛЬФА 2020'!J38</f>
        <v>3735</v>
      </c>
      <c r="L46" s="26">
        <f>'Прил. 11АЛЬФА 2020'!K35+'Прил. 11АЛЬФА 2020'!K38</f>
        <v>3479</v>
      </c>
      <c r="M46" s="26">
        <f>'Прил. 11АЛЬФА 2020'!L35+'Прил. 11АЛЬФА 2020'!L38</f>
        <v>14755</v>
      </c>
      <c r="N46" s="26">
        <f>'Прил. 11АЛЬФА 2020'!M35+'Прил. 11АЛЬФА 2020'!M38</f>
        <v>15625</v>
      </c>
      <c r="O46" s="26">
        <f>'Прил. 11АЛЬФА 2020'!N35+'Прил. 11АЛЬФА 2020'!N38</f>
        <v>2578</v>
      </c>
      <c r="P46" s="26">
        <f>'Прил. 11АЛЬФА 2020'!O35+'Прил. 11АЛЬФА 2020'!O38</f>
        <v>5975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162897</v>
      </c>
      <c r="E48" s="27">
        <f t="shared" si="5"/>
        <v>75504</v>
      </c>
      <c r="F48" s="27">
        <f t="shared" si="6"/>
        <v>87393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2020'!F39++'Прил. 11АЛЬФА 2020'!F41</f>
        <v>711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2020'!G39++'Прил. 11АЛЬФА 2020'!G41</f>
        <v>708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2020'!H39++'Прил. 11АЛЬФА 2020'!H41</f>
        <v>3571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2020'!I39++'Прил. 11АЛЬФА 2020'!I41</f>
        <v>3251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2020'!J39++'Прил. 11АЛЬФА 2020'!J41</f>
        <v>12772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2020'!K39++'Прил. 11АЛЬФА 2020'!K41</f>
        <v>12229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2020'!L39++'Прил. 11АЛЬФА 2020'!L41</f>
        <v>52121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2020'!M39++'Прил. 11АЛЬФА 2020'!M41</f>
        <v>55703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2020'!N39++'Прил. 11АЛЬФА 2020'!N41</f>
        <v>6329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2020'!O39++'Прил. 11АЛЬФА 2020'!O41</f>
        <v>15502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2828</v>
      </c>
      <c r="E49" s="27">
        <f t="shared" si="5"/>
        <v>1217</v>
      </c>
      <c r="F49" s="27">
        <f t="shared" si="6"/>
        <v>1611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18</v>
      </c>
      <c r="J49" s="26">
        <f>'Прил. 11АЛЬФА 2020'!I36</f>
        <v>19</v>
      </c>
      <c r="K49" s="26">
        <f>'Прил. 11АЛЬФА 2020'!J36</f>
        <v>307</v>
      </c>
      <c r="L49" s="26">
        <f>'Прил. 11АЛЬФА 2020'!K36</f>
        <v>239</v>
      </c>
      <c r="M49" s="26">
        <f>'Прил. 11АЛЬФА 2020'!L36</f>
        <v>753</v>
      </c>
      <c r="N49" s="26">
        <f>'Прил. 11АЛЬФА 2020'!M36</f>
        <v>986</v>
      </c>
      <c r="O49" s="26">
        <f>'Прил. 11АЛЬФА 2020'!N36</f>
        <v>138</v>
      </c>
      <c r="P49" s="26">
        <f>'Прил. 11АЛЬФА 2020'!O36</f>
        <v>367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30471</v>
      </c>
      <c r="E50" s="27">
        <f t="shared" si="5"/>
        <v>13657</v>
      </c>
      <c r="F50" s="27">
        <f t="shared" si="6"/>
        <v>16814</v>
      </c>
      <c r="G50" s="26">
        <f>'Прил. 11АЛЬФА 2020'!F29+'Прил. 11АЛЬФА 2020'!F30+'Прил. 11АЛЬФА 2020'!F31+'Прил. 11АЛЬФА 2020'!F32+'Прил. 11АЛЬФА 2020'!F24</f>
        <v>195</v>
      </c>
      <c r="H50" s="26">
        <f>'Прил. 11АЛЬФА 2020'!G29+'Прил. 11АЛЬФА 2020'!G30+'Прил. 11АЛЬФА 2020'!G31+'Прил. 11АЛЬФА 2020'!G32+'Прил. 11АЛЬФА 2020'!G24</f>
        <v>172</v>
      </c>
      <c r="I50" s="26">
        <f>'Прил. 11АЛЬФА 2020'!H29+'Прил. 11АЛЬФА 2020'!H30+'Прил. 11АЛЬФА 2020'!H31+'Прил. 11АЛЬФА 2020'!H32+'Прил. 11АЛЬФА 2020'!H24</f>
        <v>1027</v>
      </c>
      <c r="J50" s="26">
        <f>'Прил. 11АЛЬФА 2020'!I29+'Прил. 11АЛЬФА 2020'!I30+'Прил. 11АЛЬФА 2020'!I31+'Прил. 11АЛЬФА 2020'!I32+'Прил. 11АЛЬФА 2020'!I24</f>
        <v>899</v>
      </c>
      <c r="K50" s="26">
        <f>'Прил. 11АЛЬФА 2020'!J29+'Прил. 11АЛЬФА 2020'!J30+'Прил. 11АЛЬФА 2020'!J31+'Прил. 11АЛЬФА 2020'!J32+'Прил. 11АЛЬФА 2020'!J24</f>
        <v>3589</v>
      </c>
      <c r="L50" s="26">
        <f>'Прил. 11АЛЬФА 2020'!K29+'Прил. 11АЛЬФА 2020'!K30+'Прил. 11АЛЬФА 2020'!K31+'Прил. 11АЛЬФА 2020'!K32+'Прил. 11АЛЬФА 2020'!K24</f>
        <v>3384</v>
      </c>
      <c r="M50" s="26">
        <f>'Прил. 11АЛЬФА 2020'!L29+'Прил. 11АЛЬФА 2020'!L30+'Прил. 11АЛЬФА 2020'!L31+'Прил. 11АЛЬФА 2020'!L32+'Прил. 11АЛЬФА 2020'!L24</f>
        <v>8236</v>
      </c>
      <c r="N50" s="26">
        <f>'Прил. 11АЛЬФА 2020'!M29+'Прил. 11АЛЬФА 2020'!M30+'Прил. 11АЛЬФА 2020'!M31+'Прил. 11АЛЬФА 2020'!M32+'Прил. 11АЛЬФА 2020'!M24</f>
        <v>11090</v>
      </c>
      <c r="O50" s="26">
        <f>'Прил. 11АЛЬФА 2020'!N29+'Прил. 11АЛЬФА 2020'!N30+'Прил. 11АЛЬФА 2020'!N31+'Прил. 11АЛЬФА 2020'!N32+'Прил. 11АЛЬФА 2020'!N24</f>
        <v>610</v>
      </c>
      <c r="P50" s="26">
        <f>'Прил. 11АЛЬФА 2020'!O29+'Прил. 11АЛЬФА 2020'!O30+'Прил. 11АЛЬФА 2020'!O31+'Прил. 11АЛЬФА 2020'!O32+'Прил. 11АЛЬФА 2020'!O24</f>
        <v>1269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294906</v>
      </c>
      <c r="D20" s="53">
        <f>'Прил. 11 СОГАЗ 2020'!D20+'Прил. 11АЛЬФА 2020'!D20</f>
        <v>136117</v>
      </c>
      <c r="E20" s="53">
        <f>'Прил. 11 СОГАЗ 2020'!E20+'Прил. 11АЛЬФА 2020'!E20</f>
        <v>158789</v>
      </c>
      <c r="F20" s="53">
        <f>'Прил. 11 СОГАЗ 2020'!F20+'Прил. 11АЛЬФА 2020'!F20</f>
        <v>1207</v>
      </c>
      <c r="G20" s="53">
        <f>'Прил. 11 СОГАЗ 2020'!G20+'Прил. 11АЛЬФА 2020'!G20</f>
        <v>1241</v>
      </c>
      <c r="H20" s="53">
        <f>'Прил. 11 СОГАЗ 2020'!H20+'Прил. 11АЛЬФА 2020'!H20</f>
        <v>6415</v>
      </c>
      <c r="I20" s="53">
        <f>'Прил. 11 СОГАЗ 2020'!I20+'Прил. 11АЛЬФА 2020'!I20</f>
        <v>6073</v>
      </c>
      <c r="J20" s="53">
        <f>'Прил. 11 СОГАЗ 2020'!J20+'Прил. 11АЛЬФА 2020'!J20</f>
        <v>21290</v>
      </c>
      <c r="K20" s="53">
        <f>'Прил. 11 СОГАЗ 2020'!K20+'Прил. 11АЛЬФА 2020'!K20</f>
        <v>19811</v>
      </c>
      <c r="L20" s="53">
        <f>'Прил. 11 СОГАЗ 2020'!L20+'Прил. 11АЛЬФА 2020'!L20</f>
        <v>93761</v>
      </c>
      <c r="M20" s="53">
        <f>'Прил. 11 СОГАЗ 2020'!M20+'Прил. 11АЛЬФА 2020'!M20</f>
        <v>100299</v>
      </c>
      <c r="N20" s="53">
        <f>'Прил. 11 СОГАЗ 2020'!N20+'Прил. 11АЛЬФА 2020'!N20</f>
        <v>13444</v>
      </c>
      <c r="O20" s="53">
        <f>'Прил. 11 СОГАЗ 2020'!O20+'Прил. 11АЛЬФА 2020'!O20</f>
        <v>31365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8298</v>
      </c>
      <c r="D21" s="53">
        <f>'Прил. 11 СОГАЗ 2020'!D21+'Прил. 11АЛЬФА 2020'!D21</f>
        <v>3948</v>
      </c>
      <c r="E21" s="53">
        <f>'Прил. 11 СОГАЗ 2020'!E21+'Прил. 11АЛЬФА 2020'!E21</f>
        <v>4350</v>
      </c>
      <c r="F21" s="53">
        <f>'Прил. 11 СОГАЗ 2020'!F21+'Прил. 11АЛЬФА 2020'!F21</f>
        <v>32</v>
      </c>
      <c r="G21" s="53">
        <f>'Прил. 11 СОГАЗ 2020'!G21+'Прил. 11АЛЬФА 2020'!G21</f>
        <v>32</v>
      </c>
      <c r="H21" s="53">
        <f>'Прил. 11 СОГАЗ 2020'!H21+'Прил. 11АЛЬФА 2020'!H21</f>
        <v>216</v>
      </c>
      <c r="I21" s="53">
        <f>'Прил. 11 СОГАЗ 2020'!I21+'Прил. 11АЛЬФА 2020'!I21</f>
        <v>171</v>
      </c>
      <c r="J21" s="53">
        <f>'Прил. 11 СОГАЗ 2020'!J21+'Прил. 11АЛЬФА 2020'!J21</f>
        <v>686</v>
      </c>
      <c r="K21" s="53">
        <f>'Прил. 11 СОГАЗ 2020'!K21+'Прил. 11АЛЬФА 2020'!K21</f>
        <v>580</v>
      </c>
      <c r="L21" s="53">
        <f>'Прил. 11 СОГАЗ 2020'!L21+'Прил. 11АЛЬФА 2020'!L21</f>
        <v>2728</v>
      </c>
      <c r="M21" s="53">
        <f>'Прил. 11 СОГАЗ 2020'!M21+'Прил. 11АЛЬФА 2020'!M21</f>
        <v>2915</v>
      </c>
      <c r="N21" s="53">
        <f>'Прил. 11 СОГАЗ 2020'!N21+'Прил. 11АЛЬФА 2020'!N21</f>
        <v>286</v>
      </c>
      <c r="O21" s="53">
        <f>'Прил. 11 СОГАЗ 2020'!O21+'Прил. 11АЛЬФА 2020'!O21</f>
        <v>652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49535</v>
      </c>
      <c r="D22" s="53">
        <f>'Прил. 11 СОГАЗ 2020'!D22+'Прил. 11АЛЬФА 2020'!D22</f>
        <v>21305</v>
      </c>
      <c r="E22" s="53">
        <f>'Прил. 11 СОГАЗ 2020'!E22+'Прил. 11АЛЬФА 2020'!E22</f>
        <v>28230</v>
      </c>
      <c r="F22" s="53">
        <f>'Прил. 11 СОГАЗ 2020'!F22+'Прил. 11АЛЬФА 2020'!F22</f>
        <v>303</v>
      </c>
      <c r="G22" s="53">
        <f>'Прил. 11 СОГАЗ 2020'!G22+'Прил. 11АЛЬФА 2020'!G22</f>
        <v>318</v>
      </c>
      <c r="H22" s="53">
        <f>'Прил. 11 СОГАЗ 2020'!H22+'Прил. 11АЛЬФА 2020'!H22</f>
        <v>1575</v>
      </c>
      <c r="I22" s="53">
        <f>'Прил. 11 СОГАЗ 2020'!I22+'Прил. 11АЛЬФА 2020'!I22</f>
        <v>1565</v>
      </c>
      <c r="J22" s="53">
        <f>'Прил. 11 СОГАЗ 2020'!J22+'Прил. 11АЛЬФА 2020'!J22</f>
        <v>4996</v>
      </c>
      <c r="K22" s="53">
        <f>'Прил. 11 СОГАЗ 2020'!K22+'Прил. 11АЛЬФА 2020'!K22</f>
        <v>4870</v>
      </c>
      <c r="L22" s="53">
        <f>'Прил. 11 СОГАЗ 2020'!L22+'Прил. 11АЛЬФА 2020'!L22</f>
        <v>13106</v>
      </c>
      <c r="M22" s="53">
        <f>'Прил. 11 СОГАЗ 2020'!M22+'Прил. 11АЛЬФА 2020'!M22</f>
        <v>18560</v>
      </c>
      <c r="N22" s="53">
        <f>'Прил. 11 СОГАЗ 2020'!N22+'Прил. 11АЛЬФА 2020'!N22</f>
        <v>1325</v>
      </c>
      <c r="O22" s="53">
        <f>'Прил. 11 СОГАЗ 2020'!O22+'Прил. 11АЛЬФА 2020'!O22</f>
        <v>2917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1345</v>
      </c>
      <c r="D24" s="53">
        <f>'Прил. 11 СОГАЗ 2020'!D24+'Прил. 11АЛЬФА 2020'!D24</f>
        <v>679</v>
      </c>
      <c r="E24" s="53">
        <f>'Прил. 11 СОГАЗ 2020'!E24+'Прил. 11АЛЬФА 2020'!E24</f>
        <v>666</v>
      </c>
      <c r="F24" s="53">
        <f>'Прил. 11 СОГАЗ 2020'!F24+'Прил. 11АЛЬФА 2020'!F24</f>
        <v>6</v>
      </c>
      <c r="G24" s="53">
        <f>'Прил. 11 СОГАЗ 2020'!G24+'Прил. 11АЛЬФА 2020'!G24</f>
        <v>1</v>
      </c>
      <c r="H24" s="53">
        <f>'Прил. 11 СОГАЗ 2020'!H24+'Прил. 11АЛЬФА 2020'!H24</f>
        <v>20</v>
      </c>
      <c r="I24" s="53">
        <f>'Прил. 11 СОГАЗ 2020'!I24+'Прил. 11АЛЬФА 2020'!I24</f>
        <v>17</v>
      </c>
      <c r="J24" s="53">
        <f>'Прил. 11 СОГАЗ 2020'!J24+'Прил. 11АЛЬФА 2020'!J24</f>
        <v>108</v>
      </c>
      <c r="K24" s="53">
        <f>'Прил. 11 СОГАЗ 2020'!K24+'Прил. 11АЛЬФА 2020'!K24</f>
        <v>119</v>
      </c>
      <c r="L24" s="53">
        <f>'Прил. 11 СОГАЗ 2020'!L24+'Прил. 11АЛЬФА 2020'!L24</f>
        <v>509</v>
      </c>
      <c r="M24" s="53">
        <f>'Прил. 11 СОГАЗ 2020'!M24+'Прил. 11АЛЬФА 2020'!M24</f>
        <v>477</v>
      </c>
      <c r="N24" s="53">
        <f>'Прил. 11 СОГАЗ 2020'!N24+'Прил. 11АЛЬФА 2020'!N24</f>
        <v>36</v>
      </c>
      <c r="O24" s="53">
        <f>'Прил. 11 СОГАЗ 2020'!O24+'Прил. 11АЛЬФА 2020'!O24</f>
        <v>52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40692</v>
      </c>
      <c r="D25" s="53">
        <f>'Прил. 11 СОГАЗ 2020'!D25+'Прил. 11АЛЬФА 2020'!D25</f>
        <v>19795</v>
      </c>
      <c r="E25" s="53">
        <f>'Прил. 11 СОГАЗ 2020'!E25+'Прил. 11АЛЬФА 2020'!E25</f>
        <v>20897</v>
      </c>
      <c r="F25" s="53">
        <f>'Прил. 11 СОГАЗ 2020'!F25+'Прил. 11АЛЬФА 2020'!F25</f>
        <v>175</v>
      </c>
      <c r="G25" s="53">
        <f>'Прил. 11 СОГАЗ 2020'!G25+'Прил. 11АЛЬФА 2020'!G25</f>
        <v>156</v>
      </c>
      <c r="H25" s="53">
        <f>'Прил. 11 СОГАЗ 2020'!H25+'Прил. 11АЛЬФА 2020'!H25</f>
        <v>765</v>
      </c>
      <c r="I25" s="53">
        <f>'Прил. 11 СОГАЗ 2020'!I25+'Прил. 11АЛЬФА 2020'!I25</f>
        <v>737</v>
      </c>
      <c r="J25" s="53">
        <f>'Прил. 11 СОГАЗ 2020'!J25+'Прил. 11АЛЬФА 2020'!J25</f>
        <v>2944</v>
      </c>
      <c r="K25" s="53">
        <f>'Прил. 11 СОГАЗ 2020'!K25+'Прил. 11АЛЬФА 2020'!K25</f>
        <v>2822</v>
      </c>
      <c r="L25" s="53">
        <f>'Прил. 11 СОГАЗ 2020'!L25+'Прил. 11АЛЬФА 2020'!L25</f>
        <v>14182</v>
      </c>
      <c r="M25" s="53">
        <f>'Прил. 11 СОГАЗ 2020'!M25+'Прил. 11АЛЬФА 2020'!M25</f>
        <v>13140</v>
      </c>
      <c r="N25" s="53">
        <f>'Прил. 11 СОГАЗ 2020'!N25+'Прил. 11АЛЬФА 2020'!N25</f>
        <v>1729</v>
      </c>
      <c r="O25" s="53">
        <f>'Прил. 11 СОГАЗ 2020'!O25+'Прил. 11АЛЬФА 2020'!O25</f>
        <v>4042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583</v>
      </c>
      <c r="D26" s="53">
        <f>'Прил. 11 СОГАЗ 2020'!D26+'Прил. 11АЛЬФА 2020'!D26</f>
        <v>289</v>
      </c>
      <c r="E26" s="53">
        <f>'Прил. 11 СОГАЗ 2020'!E26+'Прил. 11АЛЬФА 2020'!E26</f>
        <v>294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7</v>
      </c>
      <c r="I26" s="53">
        <f>'Прил. 11 СОГАЗ 2020'!I26+'Прил. 11АЛЬФА 2020'!I26</f>
        <v>7</v>
      </c>
      <c r="J26" s="53">
        <f>'Прил. 11 СОГАЗ 2020'!J26+'Прил. 11АЛЬФА 2020'!J26</f>
        <v>36</v>
      </c>
      <c r="K26" s="53">
        <f>'Прил. 11 СОГАЗ 2020'!K26+'Прил. 11АЛЬФА 2020'!K26</f>
        <v>28</v>
      </c>
      <c r="L26" s="53">
        <f>'Прил. 11 СОГАЗ 2020'!L26+'Прил. 11АЛЬФА 2020'!L26</f>
        <v>224</v>
      </c>
      <c r="M26" s="53">
        <f>'Прил. 11 СОГАЗ 2020'!M26+'Прил. 11АЛЬФА 2020'!M26</f>
        <v>196</v>
      </c>
      <c r="N26" s="53">
        <f>'Прил. 11 СОГАЗ 2020'!N26+'Прил. 11АЛЬФА 2020'!N26</f>
        <v>22</v>
      </c>
      <c r="O26" s="53">
        <f>'Прил. 11 СОГАЗ 2020'!O26+'Прил. 11АЛЬФА 2020'!O26</f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4391</v>
      </c>
      <c r="D27" s="53">
        <f>'Прил. 11 СОГАЗ 2020'!D27+'Прил. 11АЛЬФА 2020'!D27</f>
        <v>1916</v>
      </c>
      <c r="E27" s="53">
        <f>'Прил. 11 СОГАЗ 2020'!E27+'Прил. 11АЛЬФА 2020'!E27</f>
        <v>2475</v>
      </c>
      <c r="F27" s="53">
        <f>'Прил. 11 СОГАЗ 2020'!F27+'Прил. 11АЛЬФА 2020'!F27</f>
        <v>31</v>
      </c>
      <c r="G27" s="53">
        <f>'Прил. 11 СОГАЗ 2020'!G27+'Прил. 11АЛЬФА 2020'!G27</f>
        <v>37</v>
      </c>
      <c r="H27" s="53">
        <f>'Прил. 11 СОГАЗ 2020'!H27+'Прил. 11АЛЬФА 2020'!H27</f>
        <v>169</v>
      </c>
      <c r="I27" s="53">
        <f>'Прил. 11 СОГАЗ 2020'!I27+'Прил. 11АЛЬФА 2020'!I27</f>
        <v>161</v>
      </c>
      <c r="J27" s="53">
        <f>'Прил. 11 СОГАЗ 2020'!J27+'Прил. 11АЛЬФА 2020'!J27</f>
        <v>520</v>
      </c>
      <c r="K27" s="53">
        <f>'Прил. 11 СОГАЗ 2020'!K27+'Прил. 11АЛЬФА 2020'!K27</f>
        <v>513</v>
      </c>
      <c r="L27" s="53">
        <f>'Прил. 11 СОГАЗ 2020'!L27+'Прил. 11АЛЬФА 2020'!L27</f>
        <v>1142</v>
      </c>
      <c r="M27" s="53">
        <f>'Прил. 11 СОГАЗ 2020'!M27+'Прил. 11АЛЬФА 2020'!M27</f>
        <v>1634</v>
      </c>
      <c r="N27" s="53">
        <f>'Прил. 11 СОГАЗ 2020'!N27+'Прил. 11АЛЬФА 2020'!N27</f>
        <v>54</v>
      </c>
      <c r="O27" s="53">
        <f>'Прил. 11 СОГАЗ 2020'!O27+'Прил. 11АЛЬФА 2020'!O27</f>
        <v>130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32537</v>
      </c>
      <c r="D28" s="53">
        <f>'Прил. 11 СОГАЗ 2020'!D28+'Прил. 11АЛЬФА 2020'!D28</f>
        <v>14902</v>
      </c>
      <c r="E28" s="53">
        <f>'Прил. 11 СОГАЗ 2020'!E28+'Прил. 11АЛЬФА 2020'!E28</f>
        <v>17635</v>
      </c>
      <c r="F28" s="53">
        <f>'Прил. 11 СОГАЗ 2020'!F28+'Прил. 11АЛЬФА 2020'!F28</f>
        <v>166</v>
      </c>
      <c r="G28" s="53">
        <f>'Прил. 11 СОГАЗ 2020'!G28+'Прил. 11АЛЬФА 2020'!G28</f>
        <v>188</v>
      </c>
      <c r="H28" s="53">
        <f>'Прил. 11 СОГАЗ 2020'!H28+'Прил. 11АЛЬФА 2020'!H28</f>
        <v>915</v>
      </c>
      <c r="I28" s="53">
        <f>'Прил. 11 СОГАЗ 2020'!I28+'Прил. 11АЛЬФА 2020'!I28</f>
        <v>921</v>
      </c>
      <c r="J28" s="53">
        <f>'Прил. 11 СОГАЗ 2020'!J28+'Прил. 11АЛЬФА 2020'!J28</f>
        <v>3001</v>
      </c>
      <c r="K28" s="53">
        <f>'Прил. 11 СОГАЗ 2020'!K28+'Прил. 11АЛЬФА 2020'!K28</f>
        <v>2814</v>
      </c>
      <c r="L28" s="53">
        <f>'Прил. 11 СОГАЗ 2020'!L28+'Прил. 11АЛЬФА 2020'!L28</f>
        <v>9901</v>
      </c>
      <c r="M28" s="53">
        <f>'Прил. 11 СОГАЗ 2020'!M28+'Прил. 11АЛЬФА 2020'!M28</f>
        <v>11215</v>
      </c>
      <c r="N28" s="53">
        <f>'Прил. 11 СОГАЗ 2020'!N28+'Прил. 11АЛЬФА 2020'!N28</f>
        <v>919</v>
      </c>
      <c r="O28" s="53">
        <f>'Прил. 11 СОГАЗ 2020'!O28+'Прил. 11АЛЬФА 2020'!O28</f>
        <v>2497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14595</v>
      </c>
      <c r="D29" s="53">
        <f>'Прил. 11 СОГАЗ 2020'!D29+'Прил. 11АЛЬФА 2020'!D29</f>
        <v>6477</v>
      </c>
      <c r="E29" s="53">
        <f>'Прил. 11 СОГАЗ 2020'!E29+'Прил. 11АЛЬФА 2020'!E29</f>
        <v>8118</v>
      </c>
      <c r="F29" s="53">
        <f>'Прил. 11 СОГАЗ 2020'!F29+'Прил. 11АЛЬФА 2020'!F29</f>
        <v>86</v>
      </c>
      <c r="G29" s="53">
        <f>'Прил. 11 СОГАЗ 2020'!G29+'Прил. 11АЛЬФА 2020'!G29</f>
        <v>92</v>
      </c>
      <c r="H29" s="53">
        <f>'Прил. 11 СОГАЗ 2020'!H29+'Прил. 11АЛЬФА 2020'!H29</f>
        <v>459</v>
      </c>
      <c r="I29" s="53">
        <f>'Прил. 11 СОГАЗ 2020'!I29+'Прил. 11АЛЬФА 2020'!I29</f>
        <v>404</v>
      </c>
      <c r="J29" s="53">
        <f>'Прил. 11 СОГАЗ 2020'!J29+'Прил. 11АЛЬФА 2020'!J29</f>
        <v>1578</v>
      </c>
      <c r="K29" s="53">
        <f>'Прил. 11 СОГАЗ 2020'!K29+'Прил. 11АЛЬФА 2020'!K29</f>
        <v>1428</v>
      </c>
      <c r="L29" s="53">
        <f>'Прил. 11 СОГАЗ 2020'!L29+'Прил. 11АЛЬФА 2020'!L29</f>
        <v>3997</v>
      </c>
      <c r="M29" s="53">
        <f>'Прил. 11 СОГАЗ 2020'!M29+'Прил. 11АЛЬФА 2020'!M29</f>
        <v>5361</v>
      </c>
      <c r="N29" s="53">
        <f>'Прил. 11 СОГАЗ 2020'!N29+'Прил. 11АЛЬФА 2020'!N29</f>
        <v>357</v>
      </c>
      <c r="O29" s="53">
        <f>'Прил. 11 СОГАЗ 2020'!O29+'Прил. 11АЛЬФА 2020'!O29</f>
        <v>833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8665</v>
      </c>
      <c r="D30" s="53">
        <f>'Прил. 11 СОГАЗ 2020'!D30+'Прил. 11АЛЬФА 2020'!D30</f>
        <v>3576</v>
      </c>
      <c r="E30" s="53">
        <f>'Прил. 11 СОГАЗ 2020'!E30+'Прил. 11АЛЬФА 2020'!E30</f>
        <v>5089</v>
      </c>
      <c r="F30" s="53">
        <f>'Прил. 11 СОГАЗ 2020'!F30+'Прил. 11АЛЬФА 2020'!F30</f>
        <v>88</v>
      </c>
      <c r="G30" s="53">
        <f>'Прил. 11 СОГАЗ 2020'!G30+'Прил. 11АЛЬФА 2020'!G30</f>
        <v>72</v>
      </c>
      <c r="H30" s="53">
        <f>'Прил. 11 СОГАЗ 2020'!H30+'Прил. 11АЛЬФА 2020'!H30</f>
        <v>460</v>
      </c>
      <c r="I30" s="53">
        <f>'Прил. 11 СОГАЗ 2020'!I30+'Прил. 11АЛЬФА 2020'!I30</f>
        <v>436</v>
      </c>
      <c r="J30" s="53">
        <f>'Прил. 11 СОГАЗ 2020'!J30+'Прил. 11АЛЬФА 2020'!J30</f>
        <v>1123</v>
      </c>
      <c r="K30" s="53">
        <f>'Прил. 11 СОГАЗ 2020'!K30+'Прил. 11АЛЬФА 2020'!K30</f>
        <v>1083</v>
      </c>
      <c r="L30" s="53">
        <f>'Прил. 11 СОГАЗ 2020'!L30+'Прил. 11АЛЬФА 2020'!L30</f>
        <v>1825</v>
      </c>
      <c r="M30" s="53">
        <f>'Прил. 11 СОГАЗ 2020'!M30+'Прил. 11АЛЬФА 2020'!M30</f>
        <v>3355</v>
      </c>
      <c r="N30" s="53">
        <f>'Прил. 11 СОГАЗ 2020'!N30+'Прил. 11АЛЬФА 2020'!N30</f>
        <v>80</v>
      </c>
      <c r="O30" s="53">
        <f>'Прил. 11 СОГАЗ 2020'!O30+'Прил. 11АЛЬФА 2020'!O30</f>
        <v>143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12853</v>
      </c>
      <c r="D31" s="53">
        <f>'Прил. 11 СОГАЗ 2020'!D31+'Прил. 11АЛЬФА 2020'!D31</f>
        <v>5927</v>
      </c>
      <c r="E31" s="53">
        <f>'Прил. 11 СОГАЗ 2020'!E31+'Прил. 11АЛЬФА 2020'!E31</f>
        <v>6926</v>
      </c>
      <c r="F31" s="53">
        <f>'Прил. 11 СОГАЗ 2020'!F31+'Прил. 11АЛЬФА 2020'!F31</f>
        <v>71</v>
      </c>
      <c r="G31" s="53">
        <f>'Прил. 11 СОГАЗ 2020'!G31+'Прил. 11АЛЬФА 2020'!G31</f>
        <v>55</v>
      </c>
      <c r="H31" s="53">
        <f>'Прил. 11 СОГАЗ 2020'!H31+'Прил. 11АЛЬФА 2020'!H31</f>
        <v>375</v>
      </c>
      <c r="I31" s="53">
        <f>'Прил. 11 СОГАЗ 2020'!I31+'Прил. 11АЛЬФА 2020'!I31</f>
        <v>351</v>
      </c>
      <c r="J31" s="53">
        <f>'Прил. 11 СОГАЗ 2020'!J31+'Прил. 11АЛЬФА 2020'!J31</f>
        <v>1323</v>
      </c>
      <c r="K31" s="53">
        <f>'Прил. 11 СОГАЗ 2020'!K31+'Прил. 11АЛЬФА 2020'!K31</f>
        <v>1281</v>
      </c>
      <c r="L31" s="53">
        <f>'Прил. 11 СОГАЗ 2020'!L31+'Прил. 11АЛЬФА 2020'!L31</f>
        <v>3865</v>
      </c>
      <c r="M31" s="53">
        <f>'Прил. 11 СОГАЗ 2020'!M31+'Прил. 11АЛЬФА 2020'!M31</f>
        <v>4652</v>
      </c>
      <c r="N31" s="53">
        <f>'Прил. 11 СОГАЗ 2020'!N31+'Прил. 11АЛЬФА 2020'!N31</f>
        <v>293</v>
      </c>
      <c r="O31" s="53">
        <f>'Прил. 11 СОГАЗ 2020'!O31+'Прил. 11АЛЬФА 2020'!O31</f>
        <v>587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7332</v>
      </c>
      <c r="D32" s="53">
        <f>'Прил. 11 СОГАЗ 2020'!D32+'Прил. 11АЛЬФА 2020'!D32</f>
        <v>3229</v>
      </c>
      <c r="E32" s="53">
        <f>'Прил. 11 СОГАЗ 2020'!E32+'Прил. 11АЛЬФА 2020'!E32</f>
        <v>4103</v>
      </c>
      <c r="F32" s="53">
        <f>'Прил. 11 СОГАЗ 2020'!F32+'Прил. 11АЛЬФА 2020'!F32</f>
        <v>45</v>
      </c>
      <c r="G32" s="53">
        <f>'Прил. 11 СОГАЗ 2020'!G32+'Прил. 11АЛЬФА 2020'!G32</f>
        <v>45</v>
      </c>
      <c r="H32" s="53">
        <f>'Прил. 11 СОГАЗ 2020'!H32+'Прил. 11АЛЬФА 2020'!H32</f>
        <v>279</v>
      </c>
      <c r="I32" s="53">
        <f>'Прил. 11 СОГАЗ 2020'!I32+'Прил. 11АЛЬФА 2020'!I32</f>
        <v>227</v>
      </c>
      <c r="J32" s="53">
        <f>'Прил. 11 СОГАЗ 2020'!J32+'Прил. 11АЛЬФА 2020'!J32</f>
        <v>800</v>
      </c>
      <c r="K32" s="53">
        <f>'Прил. 11 СОГАЗ 2020'!K32+'Прил. 11АЛЬФА 2020'!K32</f>
        <v>768</v>
      </c>
      <c r="L32" s="53">
        <f>'Прил. 11 СОГАЗ 2020'!L32+'Прил. 11АЛЬФА 2020'!L32</f>
        <v>1989</v>
      </c>
      <c r="M32" s="53">
        <f>'Прил. 11 СОГАЗ 2020'!M32+'Прил. 11АЛЬФА 2020'!M32</f>
        <v>2877</v>
      </c>
      <c r="N32" s="53">
        <f>'Прил. 11 СОГАЗ 2020'!N32+'Прил. 11АЛЬФА 2020'!N32</f>
        <v>116</v>
      </c>
      <c r="O32" s="53">
        <f>'Прил. 11 СОГАЗ 2020'!O32+'Прил. 11АЛЬФА 2020'!O32</f>
        <v>186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55132</v>
      </c>
      <c r="D33" s="53">
        <f>'Прил. 11 СОГАЗ 2020'!D33+'Прил. 11АЛЬФА 2020'!D33</f>
        <v>25209</v>
      </c>
      <c r="E33" s="53">
        <f>'Прил. 11 СОГАЗ 2020'!E33+'Прил. 11АЛЬФА 2020'!E33</f>
        <v>29923</v>
      </c>
      <c r="F33" s="53">
        <f>'Прил. 11 СОГАЗ 2020'!F33+'Прил. 11АЛЬФА 2020'!F33</f>
        <v>205</v>
      </c>
      <c r="G33" s="53">
        <f>'Прил. 11 СОГАЗ 2020'!G33+'Прил. 11АЛЬФА 2020'!G33</f>
        <v>196</v>
      </c>
      <c r="H33" s="53">
        <f>'Прил. 11 СОГАЗ 2020'!H33+'Прил. 11АЛЬФА 2020'!H33</f>
        <v>1162</v>
      </c>
      <c r="I33" s="53">
        <f>'Прил. 11 СОГАЗ 2020'!I33+'Прил. 11АЛЬФА 2020'!I33</f>
        <v>1031</v>
      </c>
      <c r="J33" s="53">
        <f>'Прил. 11 СОГАЗ 2020'!J33+'Прил. 11АЛЬФА 2020'!J33</f>
        <v>4056</v>
      </c>
      <c r="K33" s="53">
        <f>'Прил. 11 СОГАЗ 2020'!K33+'Прил. 11АЛЬФА 2020'!K33</f>
        <v>3876</v>
      </c>
      <c r="L33" s="53">
        <f>'Прил. 11 СОГАЗ 2020'!L33+'Прил. 11АЛЬФА 2020'!L33</f>
        <v>17151</v>
      </c>
      <c r="M33" s="53">
        <f>'Прил. 11 СОГАЗ 2020'!M33+'Прил. 11АЛЬФА 2020'!M33</f>
        <v>18483</v>
      </c>
      <c r="N33" s="53">
        <f>'Прил. 11 СОГАЗ 2020'!N33+'Прил. 11АЛЬФА 2020'!N33</f>
        <v>2635</v>
      </c>
      <c r="O33" s="53">
        <f>'Прил. 11 СОГАЗ 2020'!O33+'Прил. 11АЛЬФА 2020'!O33</f>
        <v>6337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31232</v>
      </c>
      <c r="D34" s="53">
        <f>'Прил. 11 СОГАЗ 2020'!D34+'Прил. 11АЛЬФА 2020'!D34</f>
        <v>14628</v>
      </c>
      <c r="E34" s="53">
        <f>'Прил. 11 СОГАЗ 2020'!E34+'Прил. 11АЛЬФА 2020'!E34</f>
        <v>16604</v>
      </c>
      <c r="F34" s="53">
        <f>'Прил. 11 СОГАЗ 2020'!F34+'Прил. 11АЛЬФА 2020'!F34</f>
        <v>120</v>
      </c>
      <c r="G34" s="53">
        <f>'Прил. 11 СОГАЗ 2020'!G34+'Прил. 11АЛЬФА 2020'!G34</f>
        <v>112</v>
      </c>
      <c r="H34" s="53">
        <f>'Прил. 11 СОГАЗ 2020'!H34+'Прил. 11АЛЬФА 2020'!H34</f>
        <v>623</v>
      </c>
      <c r="I34" s="53">
        <f>'Прил. 11 СОГАЗ 2020'!I34+'Прил. 11АЛЬФА 2020'!I34</f>
        <v>615</v>
      </c>
      <c r="J34" s="53">
        <f>'Прил. 11 СОГАЗ 2020'!J34+'Прил. 11АЛЬФА 2020'!J34</f>
        <v>2405</v>
      </c>
      <c r="K34" s="53">
        <f>'Прил. 11 СОГАЗ 2020'!K34+'Прил. 11АЛЬФА 2020'!K34</f>
        <v>2261</v>
      </c>
      <c r="L34" s="53">
        <f>'Прил. 11 СОГАЗ 2020'!L34+'Прил. 11АЛЬФА 2020'!L34</f>
        <v>10155</v>
      </c>
      <c r="M34" s="53">
        <f>'Прил. 11 СОГАЗ 2020'!M34+'Прил. 11АЛЬФА 2020'!M34</f>
        <v>10287</v>
      </c>
      <c r="N34" s="53">
        <f>'Прил. 11 СОГАЗ 2020'!N34+'Прил. 11АЛЬФА 2020'!N34</f>
        <v>1325</v>
      </c>
      <c r="O34" s="53">
        <f>'Прил. 11 СОГАЗ 2020'!O34+'Прил. 11АЛЬФА 2020'!O34</f>
        <v>3329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45865</v>
      </c>
      <c r="D35" s="53">
        <f>'Прил. 11 СОГАЗ 2020'!D35+'Прил. 11АЛЬФА 2020'!D35</f>
        <v>21132</v>
      </c>
      <c r="E35" s="53">
        <f>'Прил. 11 СОГАЗ 2020'!E35+'Прил. 11АЛЬФА 2020'!E35</f>
        <v>24733</v>
      </c>
      <c r="F35" s="53">
        <f>'Прил. 11 СОГАЗ 2020'!F35+'Прил. 11АЛЬФА 2020'!F35</f>
        <v>159</v>
      </c>
      <c r="G35" s="53">
        <f>'Прил. 11 СОГАЗ 2020'!G35+'Прил. 11АЛЬФА 2020'!G35</f>
        <v>182</v>
      </c>
      <c r="H35" s="53">
        <f>'Прил. 11 СОГАЗ 2020'!H35+'Прил. 11АЛЬФА 2020'!H35</f>
        <v>917</v>
      </c>
      <c r="I35" s="53">
        <f>'Прил. 11 СОГАЗ 2020'!I35+'Прил. 11АЛЬФА 2020'!I35</f>
        <v>894</v>
      </c>
      <c r="J35" s="53">
        <f>'Прил. 11 СОГАЗ 2020'!J35+'Прил. 11АЛЬФА 2020'!J35</f>
        <v>3524</v>
      </c>
      <c r="K35" s="53">
        <f>'Прил. 11 СОГАЗ 2020'!K35+'Прил. 11АЛЬФА 2020'!K35</f>
        <v>3235</v>
      </c>
      <c r="L35" s="53">
        <f>'Прил. 11 СОГАЗ 2020'!L35+'Прил. 11АЛЬФА 2020'!L35</f>
        <v>14206</v>
      </c>
      <c r="M35" s="53">
        <f>'Прил. 11 СОГАЗ 2020'!M35+'Прил. 11АЛЬФА 2020'!M35</f>
        <v>15012</v>
      </c>
      <c r="N35" s="53">
        <f>'Прил. 11 СОГАЗ 2020'!N35+'Прил. 11АЛЬФА 2020'!N35</f>
        <v>2326</v>
      </c>
      <c r="O35" s="53">
        <f>'Прил. 11 СОГАЗ 2020'!O35+'Прил. 11АЛЬФА 2020'!O35</f>
        <v>5410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16986</v>
      </c>
      <c r="D36" s="53">
        <f>'Прил. 11 СОГАЗ 2020'!D36+'Прил. 11АЛЬФА 2020'!D36</f>
        <v>7965</v>
      </c>
      <c r="E36" s="53">
        <f>'Прил. 11 СОГАЗ 2020'!E36+'Прил. 11АЛЬФА 2020'!E36</f>
        <v>9021</v>
      </c>
      <c r="F36" s="53">
        <f>'Прил. 11 СОГАЗ 2020'!F36+'Прил. 11АЛЬФА 2020'!F36</f>
        <v>57</v>
      </c>
      <c r="G36" s="53">
        <f>'Прил. 11 СОГАЗ 2020'!G36+'Прил. 11АЛЬФА 2020'!G36</f>
        <v>55</v>
      </c>
      <c r="H36" s="53">
        <f>'Прил. 11 СОГАЗ 2020'!H36+'Прил. 11АЛЬФА 2020'!H36</f>
        <v>396</v>
      </c>
      <c r="I36" s="53">
        <f>'Прил. 11 СОГАЗ 2020'!I36+'Прил. 11АЛЬФА 2020'!I36</f>
        <v>337</v>
      </c>
      <c r="J36" s="53">
        <f>'Прил. 11 СОГАЗ 2020'!J36+'Прил. 11АЛЬФА 2020'!J36</f>
        <v>1394</v>
      </c>
      <c r="K36" s="53">
        <f>'Прил. 11 СОГАЗ 2020'!K36+'Прил. 11АЛЬФА 2020'!K36</f>
        <v>1290</v>
      </c>
      <c r="L36" s="53">
        <f>'Прил. 11 СОГАЗ 2020'!L36+'Прил. 11АЛЬФА 2020'!L36</f>
        <v>5348</v>
      </c>
      <c r="M36" s="53">
        <f>'Прил. 11 СОГАЗ 2020'!M36+'Прил. 11АЛЬФА 2020'!M36</f>
        <v>5614</v>
      </c>
      <c r="N36" s="53">
        <f>'Прил. 11 СОГАЗ 2020'!N36+'Прил. 11АЛЬФА 2020'!N36</f>
        <v>770</v>
      </c>
      <c r="O36" s="53">
        <f>'Прил. 11 СОГАЗ 2020'!O36+'Прил. 11АЛЬФА 2020'!O36</f>
        <v>1725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2146</v>
      </c>
      <c r="D37" s="53">
        <f>'Прил. 11 СОГАЗ 2020'!D37+'Прил. 11АЛЬФА 2020'!D37</f>
        <v>1004</v>
      </c>
      <c r="E37" s="53">
        <f>'Прил. 11 СОГАЗ 2020'!E37+'Прил. 11АЛЬФА 2020'!E37</f>
        <v>1142</v>
      </c>
      <c r="F37" s="53">
        <f>'Прил. 11 СОГАЗ 2020'!F37+'Прил. 11АЛЬФА 2020'!F37</f>
        <v>6</v>
      </c>
      <c r="G37" s="53">
        <f>'Прил. 11 СОГАЗ 2020'!G37+'Прил. 11АЛЬФА 2020'!G37</f>
        <v>8</v>
      </c>
      <c r="H37" s="53">
        <f>'Прил. 11 СОГАЗ 2020'!H37+'Прил. 11АЛЬФА 2020'!H37</f>
        <v>46</v>
      </c>
      <c r="I37" s="53">
        <f>'Прил. 11 СОГАЗ 2020'!I37+'Прил. 11АЛЬФА 2020'!I37</f>
        <v>40</v>
      </c>
      <c r="J37" s="53">
        <f>'Прил. 11 СОГАЗ 2020'!J37+'Прил. 11АЛЬФА 2020'!J37</f>
        <v>194</v>
      </c>
      <c r="K37" s="53">
        <f>'Прил. 11 СОГАЗ 2020'!K37+'Прил. 11АЛЬФА 2020'!K37</f>
        <v>181</v>
      </c>
      <c r="L37" s="53">
        <f>'Прил. 11 СОГАЗ 2020'!L37+'Прил. 11АЛЬФА 2020'!L37</f>
        <v>674</v>
      </c>
      <c r="M37" s="53">
        <f>'Прил. 11 СОГАЗ 2020'!M37+'Прил. 11АЛЬФА 2020'!M37</f>
        <v>695</v>
      </c>
      <c r="N37" s="53">
        <f>'Прил. 11 СОГАЗ 2020'!N37+'Прил. 11АЛЬФА 2020'!N37</f>
        <v>84</v>
      </c>
      <c r="O37" s="53">
        <f>'Прил. 11 СОГАЗ 2020'!O37+'Прил. 11АЛЬФА 2020'!O37</f>
        <v>218</v>
      </c>
    </row>
    <row r="38" spans="1:15" s="35" customFormat="1" ht="18.75">
      <c r="A38" s="50">
        <v>15</v>
      </c>
      <c r="B38" s="51" t="s">
        <v>102</v>
      </c>
      <c r="C38" s="52">
        <f t="shared" si="0"/>
        <v>5438</v>
      </c>
      <c r="D38" s="53">
        <f>'Прил. 11 СОГАЗ 2020'!D38+'Прил. 11АЛЬФА 2020'!D38</f>
        <v>2566</v>
      </c>
      <c r="E38" s="53">
        <f>'Прил. 11 СОГАЗ 2020'!E38+'Прил. 11АЛЬФА 2020'!E38</f>
        <v>2872</v>
      </c>
      <c r="F38" s="53">
        <f>'Прил. 11 СОГАЗ 2020'!F38+'Прил. 11АЛЬФА 2020'!F38</f>
        <v>10</v>
      </c>
      <c r="G38" s="53">
        <f>'Прил. 11 СОГАЗ 2020'!G38+'Прил. 11АЛЬФА 2020'!G38</f>
        <v>9</v>
      </c>
      <c r="H38" s="53">
        <f>'Прил. 11 СОГАЗ 2020'!H38+'Прил. 11АЛЬФА 2020'!H38</f>
        <v>88</v>
      </c>
      <c r="I38" s="53">
        <f>'Прил. 11 СОГАЗ 2020'!I38+'Прил. 11АЛЬФА 2020'!I38</f>
        <v>76</v>
      </c>
      <c r="J38" s="53">
        <f>'Прил. 11 СОГАЗ 2020'!J38+'Прил. 11АЛЬФА 2020'!J38</f>
        <v>340</v>
      </c>
      <c r="K38" s="53">
        <f>'Прил. 11 СОГАЗ 2020'!K38+'Прил. 11АЛЬФА 2020'!K38</f>
        <v>366</v>
      </c>
      <c r="L38" s="53">
        <f>'Прил. 11 СОГАЗ 2020'!L38+'Прил. 11АЛЬФА 2020'!L38</f>
        <v>1756</v>
      </c>
      <c r="M38" s="53">
        <f>'Прил. 11 СОГАЗ 2020'!M38+'Прил. 11АЛЬФА 2020'!M38</f>
        <v>1675</v>
      </c>
      <c r="N38" s="53">
        <f>'Прил. 11 СОГАЗ 2020'!N38+'Прил. 11АЛЬФА 2020'!N38</f>
        <v>372</v>
      </c>
      <c r="O38" s="53">
        <f>'Прил. 11 СОГАЗ 2020'!O38+'Прил. 11АЛЬФА 2020'!O38</f>
        <v>746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44698</v>
      </c>
      <c r="D39" s="53">
        <f>'Прил. 11 СОГАЗ 2020'!D39+'Прил. 11АЛЬФА 2020'!D39</f>
        <v>20347</v>
      </c>
      <c r="E39" s="53">
        <f>'Прил. 11 СОГАЗ 2020'!E39+'Прил. 11АЛЬФА 2020'!E39</f>
        <v>24351</v>
      </c>
      <c r="F39" s="53">
        <f>'Прил. 11 СОГАЗ 2020'!F39+'Прил. 11АЛЬФА 2020'!F39</f>
        <v>183</v>
      </c>
      <c r="G39" s="53">
        <f>'Прил. 11 СОГАЗ 2020'!G39+'Прил. 11АЛЬФА 2020'!G39</f>
        <v>154</v>
      </c>
      <c r="H39" s="53">
        <f>'Прил. 11 СОГАЗ 2020'!H39+'Прил. 11АЛЬФА 2020'!H39</f>
        <v>943</v>
      </c>
      <c r="I39" s="53">
        <f>'Прил. 11 СОГАЗ 2020'!I39+'Прил. 11АЛЬФА 2020'!I39</f>
        <v>870</v>
      </c>
      <c r="J39" s="53">
        <f>'Прил. 11 СОГАЗ 2020'!J39+'Прил. 11АЛЬФА 2020'!J39</f>
        <v>3542</v>
      </c>
      <c r="K39" s="53">
        <f>'Прил. 11 СОГАЗ 2020'!K39+'Прил. 11АЛЬФА 2020'!K39</f>
        <v>3289</v>
      </c>
      <c r="L39" s="53">
        <f>'Прил. 11 СОГАЗ 2020'!L39+'Прил. 11АЛЬФА 2020'!L39</f>
        <v>13793</v>
      </c>
      <c r="M39" s="53">
        <f>'Прил. 11 СОГАЗ 2020'!M39+'Прил. 11АЛЬФА 2020'!M39</f>
        <v>15200</v>
      </c>
      <c r="N39" s="53">
        <f>'Прил. 11 СОГАЗ 2020'!N39+'Прил. 11АЛЬФА 2020'!N39</f>
        <v>1886</v>
      </c>
      <c r="O39" s="53">
        <f>'Прил. 11 СОГАЗ 2020'!O39+'Прил. 11АЛЬФА 2020'!O39</f>
        <v>4838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27778</v>
      </c>
      <c r="D40" s="53">
        <f>'Прил. 11 СОГАЗ 2020'!D40+'Прил. 11АЛЬФА 2020'!D40</f>
        <v>12541</v>
      </c>
      <c r="E40" s="53">
        <f>'Прил. 11 СОГАЗ 2020'!E40+'Прил. 11АЛЬФА 2020'!E40</f>
        <v>15237</v>
      </c>
      <c r="F40" s="53">
        <f>'Прил. 11 СОГАЗ 2020'!F40+'Прил. 11АЛЬФА 2020'!F40</f>
        <v>137</v>
      </c>
      <c r="G40" s="53">
        <f>'Прил. 11 СОГАЗ 2020'!G40+'Прил. 11АЛЬФА 2020'!G40</f>
        <v>124</v>
      </c>
      <c r="H40" s="53">
        <f>'Прил. 11 СОГАЗ 2020'!H40+'Прил. 11АЛЬФА 2020'!H40</f>
        <v>642</v>
      </c>
      <c r="I40" s="53">
        <f>'Прил. 11 СОГАЗ 2020'!I40+'Прил. 11АЛЬФА 2020'!I40</f>
        <v>569</v>
      </c>
      <c r="J40" s="53">
        <f>'Прил. 11 СОГАЗ 2020'!J40+'Прил. 11АЛЬФА 2020'!J40</f>
        <v>2402</v>
      </c>
      <c r="K40" s="53">
        <f>'Прил. 11 СОГАЗ 2020'!K40+'Прил. 11АЛЬФА 2020'!K40</f>
        <v>2351</v>
      </c>
      <c r="L40" s="53">
        <f>'Прил. 11 СОГАЗ 2020'!L40+'Прил. 11АЛЬФА 2020'!L40</f>
        <v>8335</v>
      </c>
      <c r="M40" s="53">
        <f>'Прил. 11 СОГАЗ 2020'!M40+'Прил. 11АЛЬФА 2020'!M40</f>
        <v>9568</v>
      </c>
      <c r="N40" s="53">
        <f>'Прил. 11 СОГАЗ 2020'!N40+'Прил. 11АЛЬФА 2020'!N40</f>
        <v>1025</v>
      </c>
      <c r="O40" s="53">
        <f>'Прил. 11 СОГАЗ 2020'!O40+'Прил. 11АЛЬФА 2020'!O40</f>
        <v>2625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19229</v>
      </c>
      <c r="D41" s="53">
        <f>'Прил. 11 СОГАЗ 2020'!D41+'Прил. 11АЛЬФА 2020'!D41</f>
        <v>9010</v>
      </c>
      <c r="E41" s="53">
        <f>'Прил. 11 СОГАЗ 2020'!E41+'Прил. 11АЛЬФА 2020'!E41</f>
        <v>10219</v>
      </c>
      <c r="F41" s="53">
        <f>'Прил. 11 СОГАЗ 2020'!F41+'Прил. 11АЛЬФА 2020'!F41</f>
        <v>72</v>
      </c>
      <c r="G41" s="53">
        <f>'Прил. 11 СОГАЗ 2020'!G41+'Прил. 11АЛЬФА 2020'!G41</f>
        <v>66</v>
      </c>
      <c r="H41" s="53">
        <f>'Прил. 11 СОГАЗ 2020'!H41+'Прил. 11АЛЬФА 2020'!H41</f>
        <v>390</v>
      </c>
      <c r="I41" s="53">
        <f>'Прил. 11 СОГАЗ 2020'!I41+'Прил. 11АЛЬФА 2020'!I41</f>
        <v>360</v>
      </c>
      <c r="J41" s="53">
        <f>'Прил. 11 СОГАЗ 2020'!J41+'Прил. 11АЛЬФА 2020'!J41</f>
        <v>1439</v>
      </c>
      <c r="K41" s="53">
        <f>'Прил. 11 СОГАЗ 2020'!K41+'Прил. 11АЛЬФА 2020'!K41</f>
        <v>1372</v>
      </c>
      <c r="L41" s="53">
        <f>'Прил. 11 СОГАЗ 2020'!L41+'Прил. 11АЛЬФА 2020'!L41</f>
        <v>6183</v>
      </c>
      <c r="M41" s="53">
        <f>'Прил. 11 СОГАЗ 2020'!M41+'Прил. 11АЛЬФА 2020'!M41</f>
        <v>6275</v>
      </c>
      <c r="N41" s="53">
        <f>'Прил. 11 СОГАЗ 2020'!N41+'Прил. 11АЛЬФА 2020'!N41</f>
        <v>926</v>
      </c>
      <c r="O41" s="53">
        <f>'Прил. 11 СОГАЗ 2020'!O41+'Прил. 11АЛЬФА 2020'!O41</f>
        <v>2146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10623</v>
      </c>
      <c r="D42" s="53">
        <f>'Прил. 11 СОГАЗ 2020'!D42+'Прил. 11АЛЬФА 2020'!D42</f>
        <v>5293</v>
      </c>
      <c r="E42" s="53">
        <f>'Прил. 11 СОГАЗ 2020'!E42+'Прил. 11АЛЬФА 2020'!E42</f>
        <v>5330</v>
      </c>
      <c r="F42" s="53">
        <f>'Прил. 11 СОГАЗ 2020'!F42+'Прил. 11АЛЬФА 2020'!F42</f>
        <v>23</v>
      </c>
      <c r="G42" s="53">
        <f>'Прил. 11 СОГАЗ 2020'!G42+'Прил. 11АЛЬФА 2020'!G42</f>
        <v>29</v>
      </c>
      <c r="H42" s="53">
        <f>'Прил. 11 СОГАЗ 2020'!H42+'Прил. 11АЛЬФА 2020'!H42</f>
        <v>199</v>
      </c>
      <c r="I42" s="53">
        <f>'Прил. 11 СОГАЗ 2020'!I42+'Прил. 11АЛЬФА 2020'!I42</f>
        <v>191</v>
      </c>
      <c r="J42" s="53">
        <f>'Прил. 11 СОГАЗ 2020'!J42+'Прил. 11АЛЬФА 2020'!J42</f>
        <v>794</v>
      </c>
      <c r="K42" s="53">
        <f>'Прил. 11 СОГАЗ 2020'!K42+'Прил. 11АЛЬФА 2020'!K42</f>
        <v>744</v>
      </c>
      <c r="L42" s="53">
        <f>'Прил. 11 СОГАЗ 2020'!L42+'Прил. 11АЛЬФА 2020'!L42</f>
        <v>3780</v>
      </c>
      <c r="M42" s="53">
        <f>'Прил. 11 СОГАЗ 2020'!M42+'Прил. 11АЛЬФА 2020'!M42</f>
        <v>3191</v>
      </c>
      <c r="N42" s="53">
        <f>'Прил. 11 СОГАЗ 2020'!N42+'Прил. 11АЛЬФА 2020'!N42</f>
        <v>497</v>
      </c>
      <c r="O42" s="53">
        <f>'Прил. 11 СОГАЗ 2020'!O42+'Прил. 11АЛЬФА 2020'!O42</f>
        <v>1175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723832</v>
      </c>
      <c r="D43" s="52">
        <f t="shared" si="2"/>
        <v>332614</v>
      </c>
      <c r="E43" s="52">
        <f t="shared" si="2"/>
        <v>391218</v>
      </c>
      <c r="F43" s="52">
        <f t="shared" si="2"/>
        <v>3144</v>
      </c>
      <c r="G43" s="52">
        <f t="shared" si="2"/>
        <v>3132</v>
      </c>
      <c r="H43" s="52">
        <f t="shared" si="2"/>
        <v>16792</v>
      </c>
      <c r="I43" s="52">
        <f t="shared" si="2"/>
        <v>15835</v>
      </c>
      <c r="J43" s="52">
        <f t="shared" si="2"/>
        <v>57579</v>
      </c>
      <c r="K43" s="52">
        <f t="shared" si="2"/>
        <v>54293</v>
      </c>
      <c r="L43" s="52">
        <f t="shared" si="2"/>
        <v>224984</v>
      </c>
      <c r="M43" s="52">
        <f t="shared" si="2"/>
        <v>246875</v>
      </c>
      <c r="N43" s="52">
        <f t="shared" si="2"/>
        <v>30115</v>
      </c>
      <c r="O43" s="52">
        <f t="shared" si="2"/>
        <v>71083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39" sqref="F39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233249</v>
      </c>
      <c r="D20" s="53">
        <f t="shared" ref="D20:D42" si="1">F20+H20+J20+L20+N20</f>
        <v>106609</v>
      </c>
      <c r="E20" s="53">
        <f t="shared" ref="E20:E42" si="2">G20+I20+K20+M20+O20</f>
        <v>126640</v>
      </c>
      <c r="F20" s="53">
        <v>908</v>
      </c>
      <c r="G20" s="53">
        <v>948</v>
      </c>
      <c r="H20" s="53">
        <v>5124</v>
      </c>
      <c r="I20" s="53">
        <v>4911</v>
      </c>
      <c r="J20" s="53">
        <v>17735</v>
      </c>
      <c r="K20" s="53">
        <v>16341</v>
      </c>
      <c r="L20" s="53">
        <v>71832</v>
      </c>
      <c r="M20" s="53">
        <v>78445</v>
      </c>
      <c r="N20" s="53">
        <v>11010</v>
      </c>
      <c r="O20" s="53">
        <v>25995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4674</v>
      </c>
      <c r="D21" s="53">
        <f t="shared" si="1"/>
        <v>2192</v>
      </c>
      <c r="E21" s="53">
        <f t="shared" si="2"/>
        <v>2482</v>
      </c>
      <c r="F21" s="53">
        <v>26</v>
      </c>
      <c r="G21" s="53">
        <v>21</v>
      </c>
      <c r="H21" s="53">
        <v>139</v>
      </c>
      <c r="I21" s="53">
        <v>117</v>
      </c>
      <c r="J21" s="53">
        <v>350</v>
      </c>
      <c r="K21" s="53">
        <v>283</v>
      </c>
      <c r="L21" s="53">
        <v>1513</v>
      </c>
      <c r="M21" s="53">
        <v>1708</v>
      </c>
      <c r="N21" s="53">
        <v>164</v>
      </c>
      <c r="O21" s="53">
        <v>353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25897</v>
      </c>
      <c r="D22" s="53">
        <f t="shared" si="1"/>
        <v>10983</v>
      </c>
      <c r="E22" s="53">
        <f t="shared" si="2"/>
        <v>14914</v>
      </c>
      <c r="F22" s="53">
        <v>172</v>
      </c>
      <c r="G22" s="53">
        <v>171</v>
      </c>
      <c r="H22" s="53">
        <v>932</v>
      </c>
      <c r="I22" s="53">
        <v>934</v>
      </c>
      <c r="J22" s="53">
        <v>2409</v>
      </c>
      <c r="K22" s="53">
        <v>2378</v>
      </c>
      <c r="L22" s="53">
        <v>6785</v>
      </c>
      <c r="M22" s="53">
        <v>10113</v>
      </c>
      <c r="N22" s="53">
        <v>685</v>
      </c>
      <c r="O22" s="53">
        <v>1318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67</v>
      </c>
      <c r="D24" s="53">
        <f t="shared" si="1"/>
        <v>38</v>
      </c>
      <c r="E24" s="53">
        <f t="shared" si="2"/>
        <v>29</v>
      </c>
      <c r="F24" s="53">
        <v>0</v>
      </c>
      <c r="G24" s="53">
        <v>0</v>
      </c>
      <c r="H24" s="53">
        <v>3</v>
      </c>
      <c r="I24" s="53">
        <v>1</v>
      </c>
      <c r="J24" s="53">
        <v>1</v>
      </c>
      <c r="K24" s="53">
        <v>4</v>
      </c>
      <c r="L24" s="53">
        <v>33</v>
      </c>
      <c r="M24" s="53">
        <v>21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37609</v>
      </c>
      <c r="D25" s="53">
        <f t="shared" si="1"/>
        <v>17847</v>
      </c>
      <c r="E25" s="53">
        <f t="shared" si="2"/>
        <v>19762</v>
      </c>
      <c r="F25" s="53">
        <v>167</v>
      </c>
      <c r="G25" s="53">
        <v>153</v>
      </c>
      <c r="H25" s="53">
        <v>752</v>
      </c>
      <c r="I25" s="53">
        <v>719</v>
      </c>
      <c r="J25" s="53">
        <v>2831</v>
      </c>
      <c r="K25" s="53">
        <v>2716</v>
      </c>
      <c r="L25" s="53">
        <v>12446</v>
      </c>
      <c r="M25" s="53">
        <v>12275</v>
      </c>
      <c r="N25" s="53">
        <v>1651</v>
      </c>
      <c r="O25" s="53">
        <v>3899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566</v>
      </c>
      <c r="D26" s="53">
        <f t="shared" si="1"/>
        <v>279</v>
      </c>
      <c r="E26" s="53">
        <f t="shared" si="2"/>
        <v>287</v>
      </c>
      <c r="F26" s="53">
        <v>0</v>
      </c>
      <c r="G26" s="53">
        <v>0</v>
      </c>
      <c r="H26" s="53">
        <v>7</v>
      </c>
      <c r="I26" s="53">
        <v>7</v>
      </c>
      <c r="J26" s="53">
        <v>35</v>
      </c>
      <c r="K26" s="53">
        <v>28</v>
      </c>
      <c r="L26" s="53">
        <v>215</v>
      </c>
      <c r="M26" s="53">
        <v>189</v>
      </c>
      <c r="N26" s="53">
        <v>22</v>
      </c>
      <c r="O26" s="53"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554</v>
      </c>
      <c r="D27" s="53">
        <f t="shared" si="1"/>
        <v>239</v>
      </c>
      <c r="E27" s="53">
        <f t="shared" si="2"/>
        <v>315</v>
      </c>
      <c r="F27" s="53">
        <v>0</v>
      </c>
      <c r="G27" s="53">
        <v>1</v>
      </c>
      <c r="H27" s="53">
        <v>7</v>
      </c>
      <c r="I27" s="53">
        <v>5</v>
      </c>
      <c r="J27" s="53">
        <v>52</v>
      </c>
      <c r="K27" s="53">
        <v>50</v>
      </c>
      <c r="L27" s="53">
        <v>163</v>
      </c>
      <c r="M27" s="53">
        <v>234</v>
      </c>
      <c r="N27" s="53">
        <v>17</v>
      </c>
      <c r="O27" s="53">
        <v>25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32192</v>
      </c>
      <c r="D28" s="53">
        <f t="shared" si="1"/>
        <v>14651</v>
      </c>
      <c r="E28" s="53">
        <f t="shared" si="2"/>
        <v>17541</v>
      </c>
      <c r="F28" s="53">
        <v>166</v>
      </c>
      <c r="G28" s="53">
        <v>187</v>
      </c>
      <c r="H28" s="53">
        <v>913</v>
      </c>
      <c r="I28" s="53">
        <v>920</v>
      </c>
      <c r="J28" s="53">
        <v>2994</v>
      </c>
      <c r="K28" s="53">
        <v>2798</v>
      </c>
      <c r="L28" s="53">
        <v>9665</v>
      </c>
      <c r="M28" s="53">
        <v>11144</v>
      </c>
      <c r="N28" s="53">
        <v>913</v>
      </c>
      <c r="O28" s="53">
        <v>2492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5285</v>
      </c>
      <c r="D29" s="53">
        <f t="shared" si="1"/>
        <v>2280</v>
      </c>
      <c r="E29" s="53">
        <f t="shared" si="2"/>
        <v>3005</v>
      </c>
      <c r="F29" s="53">
        <v>34</v>
      </c>
      <c r="G29" s="53">
        <v>43</v>
      </c>
      <c r="H29" s="53">
        <v>223</v>
      </c>
      <c r="I29" s="53">
        <v>197</v>
      </c>
      <c r="J29" s="53">
        <v>483</v>
      </c>
      <c r="K29" s="53">
        <v>478</v>
      </c>
      <c r="L29" s="53">
        <v>1443</v>
      </c>
      <c r="M29" s="53">
        <v>2039</v>
      </c>
      <c r="N29" s="53">
        <v>97</v>
      </c>
      <c r="O29" s="53">
        <v>248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4293</v>
      </c>
      <c r="D30" s="53">
        <f t="shared" si="1"/>
        <v>1728</v>
      </c>
      <c r="E30" s="53">
        <f t="shared" si="2"/>
        <v>2565</v>
      </c>
      <c r="F30" s="53">
        <v>66</v>
      </c>
      <c r="G30" s="53">
        <v>48</v>
      </c>
      <c r="H30" s="53">
        <v>281</v>
      </c>
      <c r="I30" s="53">
        <v>287</v>
      </c>
      <c r="J30" s="53">
        <v>455</v>
      </c>
      <c r="K30" s="53">
        <v>410</v>
      </c>
      <c r="L30" s="53">
        <v>890</v>
      </c>
      <c r="M30" s="53">
        <v>1758</v>
      </c>
      <c r="N30" s="53">
        <v>36</v>
      </c>
      <c r="O30" s="53">
        <v>62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3591</v>
      </c>
      <c r="D31" s="53">
        <f t="shared" si="1"/>
        <v>1698</v>
      </c>
      <c r="E31" s="53">
        <f t="shared" si="2"/>
        <v>1893</v>
      </c>
      <c r="F31" s="53">
        <v>1</v>
      </c>
      <c r="G31" s="53">
        <v>1</v>
      </c>
      <c r="H31" s="53">
        <v>54</v>
      </c>
      <c r="I31" s="53">
        <v>46</v>
      </c>
      <c r="J31" s="53">
        <v>312</v>
      </c>
      <c r="K31" s="53">
        <v>309</v>
      </c>
      <c r="L31" s="53">
        <v>1216</v>
      </c>
      <c r="M31" s="53">
        <v>1351</v>
      </c>
      <c r="N31" s="53">
        <v>115</v>
      </c>
      <c r="O31" s="53">
        <v>186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1083</v>
      </c>
      <c r="D32" s="53">
        <f t="shared" si="1"/>
        <v>487</v>
      </c>
      <c r="E32" s="53">
        <f t="shared" si="2"/>
        <v>596</v>
      </c>
      <c r="F32" s="53">
        <v>0</v>
      </c>
      <c r="G32" s="53">
        <v>1</v>
      </c>
      <c r="H32" s="53">
        <v>5</v>
      </c>
      <c r="I32" s="53">
        <v>5</v>
      </c>
      <c r="J32" s="53">
        <v>92</v>
      </c>
      <c r="K32" s="53">
        <v>94</v>
      </c>
      <c r="L32" s="53">
        <v>367</v>
      </c>
      <c r="M32" s="53">
        <v>463</v>
      </c>
      <c r="N32" s="53">
        <v>23</v>
      </c>
      <c r="O32" s="53">
        <v>33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28290</v>
      </c>
      <c r="D33" s="53">
        <f t="shared" si="1"/>
        <v>13336</v>
      </c>
      <c r="E33" s="53">
        <f t="shared" si="2"/>
        <v>14954</v>
      </c>
      <c r="F33" s="53">
        <v>115</v>
      </c>
      <c r="G33" s="53">
        <v>109</v>
      </c>
      <c r="H33" s="53">
        <v>668</v>
      </c>
      <c r="I33" s="53">
        <v>609</v>
      </c>
      <c r="J33" s="53">
        <v>1744</v>
      </c>
      <c r="K33" s="53">
        <v>1690</v>
      </c>
      <c r="L33" s="53">
        <v>9567</v>
      </c>
      <c r="M33" s="53">
        <v>10000</v>
      </c>
      <c r="N33" s="53">
        <v>1242</v>
      </c>
      <c r="O33" s="53">
        <v>2546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20255</v>
      </c>
      <c r="D34" s="53">
        <f t="shared" si="1"/>
        <v>9879</v>
      </c>
      <c r="E34" s="53">
        <f t="shared" si="2"/>
        <v>10376</v>
      </c>
      <c r="F34" s="53">
        <v>92</v>
      </c>
      <c r="G34" s="53">
        <v>77</v>
      </c>
      <c r="H34" s="53">
        <v>413</v>
      </c>
      <c r="I34" s="53">
        <v>408</v>
      </c>
      <c r="J34" s="53">
        <v>1485</v>
      </c>
      <c r="K34" s="53">
        <v>1393</v>
      </c>
      <c r="L34" s="53">
        <v>7111</v>
      </c>
      <c r="M34" s="53">
        <v>6826</v>
      </c>
      <c r="N34" s="53">
        <v>778</v>
      </c>
      <c r="O34" s="53">
        <v>1672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2704</v>
      </c>
      <c r="D35" s="53">
        <f t="shared" si="1"/>
        <v>1387</v>
      </c>
      <c r="E35" s="53">
        <f t="shared" si="2"/>
        <v>1317</v>
      </c>
      <c r="F35" s="53">
        <v>1</v>
      </c>
      <c r="G35" s="53">
        <v>2</v>
      </c>
      <c r="H35" s="53">
        <v>13</v>
      </c>
      <c r="I35" s="53">
        <v>7</v>
      </c>
      <c r="J35" s="53">
        <v>123</v>
      </c>
      <c r="K35" s="53">
        <v>115</v>
      </c>
      <c r="L35" s="53">
        <v>1135</v>
      </c>
      <c r="M35" s="53">
        <v>1017</v>
      </c>
      <c r="N35" s="53">
        <v>115</v>
      </c>
      <c r="O35" s="53">
        <v>176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14158</v>
      </c>
      <c r="D36" s="53">
        <f t="shared" si="1"/>
        <v>6748</v>
      </c>
      <c r="E36" s="53">
        <f t="shared" si="2"/>
        <v>7410</v>
      </c>
      <c r="F36" s="53">
        <v>56</v>
      </c>
      <c r="G36" s="53">
        <v>55</v>
      </c>
      <c r="H36" s="53">
        <v>378</v>
      </c>
      <c r="I36" s="53">
        <v>318</v>
      </c>
      <c r="J36" s="53">
        <v>1087</v>
      </c>
      <c r="K36" s="53">
        <v>1051</v>
      </c>
      <c r="L36" s="53">
        <v>4595</v>
      </c>
      <c r="M36" s="53">
        <v>4628</v>
      </c>
      <c r="N36" s="53">
        <v>632</v>
      </c>
      <c r="O36" s="53">
        <v>1358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1628</v>
      </c>
      <c r="D37" s="53">
        <f t="shared" si="1"/>
        <v>753</v>
      </c>
      <c r="E37" s="53">
        <f t="shared" si="2"/>
        <v>875</v>
      </c>
      <c r="F37" s="53">
        <v>6</v>
      </c>
      <c r="G37" s="53">
        <v>8</v>
      </c>
      <c r="H37" s="53">
        <v>42</v>
      </c>
      <c r="I37" s="53">
        <v>38</v>
      </c>
      <c r="J37" s="53">
        <v>129</v>
      </c>
      <c r="K37" s="53">
        <v>134</v>
      </c>
      <c r="L37" s="53">
        <v>515</v>
      </c>
      <c r="M37" s="53">
        <v>539</v>
      </c>
      <c r="N37" s="53">
        <v>61</v>
      </c>
      <c r="O37" s="53">
        <v>156</v>
      </c>
    </row>
    <row r="38" spans="1:15" s="35" customFormat="1" ht="18.75">
      <c r="A38" s="50">
        <v>15</v>
      </c>
      <c r="B38" s="51" t="s">
        <v>102</v>
      </c>
      <c r="C38" s="52">
        <f t="shared" si="0"/>
        <v>143</v>
      </c>
      <c r="D38" s="53">
        <f t="shared" si="1"/>
        <v>85</v>
      </c>
      <c r="E38" s="53">
        <f t="shared" si="2"/>
        <v>58</v>
      </c>
      <c r="F38" s="53">
        <v>1</v>
      </c>
      <c r="G38" s="53">
        <v>0</v>
      </c>
      <c r="H38" s="53">
        <v>1</v>
      </c>
      <c r="I38" s="53">
        <v>1</v>
      </c>
      <c r="J38" s="53">
        <v>6</v>
      </c>
      <c r="K38" s="53">
        <v>7</v>
      </c>
      <c r="L38" s="53">
        <v>72</v>
      </c>
      <c r="M38" s="53">
        <v>45</v>
      </c>
      <c r="N38" s="53">
        <v>5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19346</v>
      </c>
      <c r="D39" s="53">
        <f t="shared" si="1"/>
        <v>9258</v>
      </c>
      <c r="E39" s="53">
        <f t="shared" si="2"/>
        <v>10088</v>
      </c>
      <c r="F39" s="53">
        <v>108</v>
      </c>
      <c r="G39" s="53">
        <v>85</v>
      </c>
      <c r="H39" s="53">
        <v>430</v>
      </c>
      <c r="I39" s="53">
        <v>447</v>
      </c>
      <c r="J39" s="53">
        <v>1252</v>
      </c>
      <c r="K39" s="53">
        <v>1162</v>
      </c>
      <c r="L39" s="53">
        <v>6706</v>
      </c>
      <c r="M39" s="53">
        <v>6710</v>
      </c>
      <c r="N39" s="53">
        <v>762</v>
      </c>
      <c r="O39" s="53">
        <v>1684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11315</v>
      </c>
      <c r="D40" s="53">
        <f t="shared" si="1"/>
        <v>5362</v>
      </c>
      <c r="E40" s="53">
        <f t="shared" si="2"/>
        <v>5953</v>
      </c>
      <c r="F40" s="53">
        <v>65</v>
      </c>
      <c r="G40" s="53">
        <v>60</v>
      </c>
      <c r="H40" s="53">
        <v>280</v>
      </c>
      <c r="I40" s="53">
        <v>255</v>
      </c>
      <c r="J40" s="53">
        <v>834</v>
      </c>
      <c r="K40" s="53">
        <v>865</v>
      </c>
      <c r="L40" s="53">
        <v>3798</v>
      </c>
      <c r="M40" s="53">
        <v>4033</v>
      </c>
      <c r="N40" s="53">
        <v>385</v>
      </c>
      <c r="O40" s="53">
        <v>740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463</v>
      </c>
      <c r="D41" s="53">
        <f t="shared" si="1"/>
        <v>270</v>
      </c>
      <c r="E41" s="53">
        <f t="shared" si="2"/>
        <v>193</v>
      </c>
      <c r="F41" s="53">
        <v>0</v>
      </c>
      <c r="G41" s="53">
        <v>0</v>
      </c>
      <c r="H41" s="53">
        <v>2</v>
      </c>
      <c r="I41" s="53">
        <v>1</v>
      </c>
      <c r="J41" s="53">
        <v>19</v>
      </c>
      <c r="K41" s="53">
        <v>17</v>
      </c>
      <c r="L41" s="53">
        <v>234</v>
      </c>
      <c r="M41" s="53">
        <v>156</v>
      </c>
      <c r="N41" s="53">
        <v>15</v>
      </c>
      <c r="O41" s="53">
        <v>19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867</v>
      </c>
      <c r="D42" s="53">
        <f t="shared" si="1"/>
        <v>503</v>
      </c>
      <c r="E42" s="53">
        <f t="shared" si="2"/>
        <v>364</v>
      </c>
      <c r="F42" s="53">
        <v>0</v>
      </c>
      <c r="G42" s="53">
        <v>0</v>
      </c>
      <c r="H42" s="53">
        <v>2</v>
      </c>
      <c r="I42" s="53">
        <v>4</v>
      </c>
      <c r="J42" s="53">
        <v>30</v>
      </c>
      <c r="K42" s="53">
        <v>30</v>
      </c>
      <c r="L42" s="53">
        <v>433</v>
      </c>
      <c r="M42" s="53">
        <v>269</v>
      </c>
      <c r="N42" s="53">
        <v>38</v>
      </c>
      <c r="O42" s="53">
        <v>61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441361</v>
      </c>
      <c r="D43" s="52">
        <f t="shared" si="4"/>
        <v>203388</v>
      </c>
      <c r="E43" s="52">
        <f t="shared" si="4"/>
        <v>237973</v>
      </c>
      <c r="F43" s="52">
        <f t="shared" si="4"/>
        <v>1952</v>
      </c>
      <c r="G43" s="52">
        <f t="shared" si="4"/>
        <v>1941</v>
      </c>
      <c r="H43" s="52">
        <f t="shared" si="4"/>
        <v>10481</v>
      </c>
      <c r="I43" s="52">
        <f t="shared" si="4"/>
        <v>10075</v>
      </c>
      <c r="J43" s="52">
        <f t="shared" si="4"/>
        <v>33944</v>
      </c>
      <c r="K43" s="52">
        <f t="shared" si="4"/>
        <v>31908</v>
      </c>
      <c r="L43" s="52">
        <f t="shared" si="4"/>
        <v>138491</v>
      </c>
      <c r="M43" s="52">
        <f t="shared" si="4"/>
        <v>151527</v>
      </c>
      <c r="N43" s="52">
        <f t="shared" si="4"/>
        <v>18520</v>
      </c>
      <c r="O43" s="52">
        <f t="shared" si="4"/>
        <v>42522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61657</v>
      </c>
      <c r="D20" s="53">
        <f t="shared" ref="D20:D42" si="1">F20+H20+J20+L20+N20</f>
        <v>29508</v>
      </c>
      <c r="E20" s="53">
        <f t="shared" ref="E20:E42" si="2">G20+I20+K20+M20+O20</f>
        <v>32149</v>
      </c>
      <c r="F20" s="53">
        <v>299</v>
      </c>
      <c r="G20" s="53">
        <v>293</v>
      </c>
      <c r="H20" s="53">
        <v>1291</v>
      </c>
      <c r="I20" s="53">
        <v>1162</v>
      </c>
      <c r="J20" s="53">
        <v>3555</v>
      </c>
      <c r="K20" s="53">
        <v>3470</v>
      </c>
      <c r="L20" s="53">
        <v>21929</v>
      </c>
      <c r="M20" s="53">
        <v>21854</v>
      </c>
      <c r="N20" s="53">
        <v>2434</v>
      </c>
      <c r="O20" s="53">
        <v>5370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3624</v>
      </c>
      <c r="D21" s="53">
        <f t="shared" si="1"/>
        <v>1756</v>
      </c>
      <c r="E21" s="53">
        <f t="shared" si="2"/>
        <v>1868</v>
      </c>
      <c r="F21" s="53">
        <v>6</v>
      </c>
      <c r="G21" s="53">
        <v>11</v>
      </c>
      <c r="H21" s="53">
        <v>77</v>
      </c>
      <c r="I21" s="53">
        <v>54</v>
      </c>
      <c r="J21" s="53">
        <v>336</v>
      </c>
      <c r="K21" s="53">
        <v>297</v>
      </c>
      <c r="L21" s="53">
        <v>1215</v>
      </c>
      <c r="M21" s="53">
        <v>1207</v>
      </c>
      <c r="N21" s="53">
        <v>122</v>
      </c>
      <c r="O21" s="53">
        <v>299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23638</v>
      </c>
      <c r="D22" s="53">
        <f t="shared" si="1"/>
        <v>10322</v>
      </c>
      <c r="E22" s="53">
        <f t="shared" si="2"/>
        <v>13316</v>
      </c>
      <c r="F22" s="53">
        <v>131</v>
      </c>
      <c r="G22" s="53">
        <v>147</v>
      </c>
      <c r="H22" s="53">
        <v>643</v>
      </c>
      <c r="I22" s="53">
        <v>631</v>
      </c>
      <c r="J22" s="53">
        <v>2587</v>
      </c>
      <c r="K22" s="53">
        <v>2492</v>
      </c>
      <c r="L22" s="53">
        <v>6321</v>
      </c>
      <c r="M22" s="53">
        <v>8447</v>
      </c>
      <c r="N22" s="53">
        <v>640</v>
      </c>
      <c r="O22" s="53">
        <v>1599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1278</v>
      </c>
      <c r="D24" s="53">
        <f t="shared" si="1"/>
        <v>641</v>
      </c>
      <c r="E24" s="53">
        <f t="shared" si="2"/>
        <v>637</v>
      </c>
      <c r="F24" s="53">
        <v>6</v>
      </c>
      <c r="G24" s="53">
        <v>1</v>
      </c>
      <c r="H24" s="53">
        <v>17</v>
      </c>
      <c r="I24" s="53">
        <v>16</v>
      </c>
      <c r="J24" s="53">
        <v>107</v>
      </c>
      <c r="K24" s="53">
        <v>115</v>
      </c>
      <c r="L24" s="53">
        <v>476</v>
      </c>
      <c r="M24" s="53">
        <v>456</v>
      </c>
      <c r="N24" s="53">
        <v>35</v>
      </c>
      <c r="O24" s="53">
        <v>49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3083</v>
      </c>
      <c r="D25" s="53">
        <f t="shared" si="1"/>
        <v>1948</v>
      </c>
      <c r="E25" s="53">
        <f t="shared" si="2"/>
        <v>1135</v>
      </c>
      <c r="F25" s="53">
        <v>8</v>
      </c>
      <c r="G25" s="53">
        <v>3</v>
      </c>
      <c r="H25" s="53">
        <v>13</v>
      </c>
      <c r="I25" s="53">
        <v>18</v>
      </c>
      <c r="J25" s="53">
        <v>113</v>
      </c>
      <c r="K25" s="53">
        <v>106</v>
      </c>
      <c r="L25" s="53">
        <v>1736</v>
      </c>
      <c r="M25" s="53">
        <v>865</v>
      </c>
      <c r="N25" s="53">
        <v>78</v>
      </c>
      <c r="O25" s="53">
        <v>143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3837</v>
      </c>
      <c r="D27" s="53">
        <f t="shared" si="1"/>
        <v>1677</v>
      </c>
      <c r="E27" s="53">
        <f t="shared" si="2"/>
        <v>2160</v>
      </c>
      <c r="F27" s="53">
        <v>31</v>
      </c>
      <c r="G27" s="53">
        <v>36</v>
      </c>
      <c r="H27" s="53">
        <v>162</v>
      </c>
      <c r="I27" s="53">
        <v>156</v>
      </c>
      <c r="J27" s="53">
        <v>468</v>
      </c>
      <c r="K27" s="53">
        <v>463</v>
      </c>
      <c r="L27" s="53">
        <v>979</v>
      </c>
      <c r="M27" s="53">
        <v>1400</v>
      </c>
      <c r="N27" s="53">
        <v>37</v>
      </c>
      <c r="O27" s="53">
        <v>105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345</v>
      </c>
      <c r="D28" s="53">
        <f t="shared" si="1"/>
        <v>251</v>
      </c>
      <c r="E28" s="53">
        <f t="shared" si="2"/>
        <v>94</v>
      </c>
      <c r="F28" s="53">
        <v>0</v>
      </c>
      <c r="G28" s="53">
        <v>1</v>
      </c>
      <c r="H28" s="53">
        <v>2</v>
      </c>
      <c r="I28" s="53">
        <v>1</v>
      </c>
      <c r="J28" s="53">
        <v>7</v>
      </c>
      <c r="K28" s="53">
        <v>16</v>
      </c>
      <c r="L28" s="53">
        <v>236</v>
      </c>
      <c r="M28" s="53">
        <v>71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9310</v>
      </c>
      <c r="D29" s="53">
        <f t="shared" si="1"/>
        <v>4197</v>
      </c>
      <c r="E29" s="53">
        <f t="shared" si="2"/>
        <v>5113</v>
      </c>
      <c r="F29" s="53">
        <v>52</v>
      </c>
      <c r="G29" s="53">
        <v>49</v>
      </c>
      <c r="H29" s="53">
        <v>236</v>
      </c>
      <c r="I29" s="53">
        <v>207</v>
      </c>
      <c r="J29" s="53">
        <v>1095</v>
      </c>
      <c r="K29" s="53">
        <v>950</v>
      </c>
      <c r="L29" s="53">
        <v>2554</v>
      </c>
      <c r="M29" s="53">
        <v>3322</v>
      </c>
      <c r="N29" s="53">
        <v>260</v>
      </c>
      <c r="O29" s="53">
        <v>585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4372</v>
      </c>
      <c r="D30" s="53">
        <f t="shared" si="1"/>
        <v>1848</v>
      </c>
      <c r="E30" s="53">
        <f t="shared" si="2"/>
        <v>2524</v>
      </c>
      <c r="F30" s="53">
        <v>22</v>
      </c>
      <c r="G30" s="53">
        <v>24</v>
      </c>
      <c r="H30" s="53">
        <v>179</v>
      </c>
      <c r="I30" s="53">
        <v>149</v>
      </c>
      <c r="J30" s="53">
        <v>668</v>
      </c>
      <c r="K30" s="53">
        <v>673</v>
      </c>
      <c r="L30" s="53">
        <v>935</v>
      </c>
      <c r="M30" s="53">
        <v>1597</v>
      </c>
      <c r="N30" s="53">
        <v>44</v>
      </c>
      <c r="O30" s="53">
        <v>81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9262</v>
      </c>
      <c r="D31" s="53">
        <f t="shared" si="1"/>
        <v>4229</v>
      </c>
      <c r="E31" s="53">
        <f t="shared" si="2"/>
        <v>5033</v>
      </c>
      <c r="F31" s="53">
        <v>70</v>
      </c>
      <c r="G31" s="53">
        <v>54</v>
      </c>
      <c r="H31" s="53">
        <v>321</v>
      </c>
      <c r="I31" s="53">
        <v>305</v>
      </c>
      <c r="J31" s="53">
        <v>1011</v>
      </c>
      <c r="K31" s="53">
        <v>972</v>
      </c>
      <c r="L31" s="53">
        <v>2649</v>
      </c>
      <c r="M31" s="53">
        <v>3301</v>
      </c>
      <c r="N31" s="53">
        <v>178</v>
      </c>
      <c r="O31" s="53">
        <v>401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6249</v>
      </c>
      <c r="D32" s="53">
        <f t="shared" si="1"/>
        <v>2742</v>
      </c>
      <c r="E32" s="53">
        <f t="shared" si="2"/>
        <v>3507</v>
      </c>
      <c r="F32" s="53">
        <v>45</v>
      </c>
      <c r="G32" s="53">
        <v>44</v>
      </c>
      <c r="H32" s="53">
        <v>274</v>
      </c>
      <c r="I32" s="53">
        <v>222</v>
      </c>
      <c r="J32" s="53">
        <v>708</v>
      </c>
      <c r="K32" s="53">
        <v>674</v>
      </c>
      <c r="L32" s="53">
        <v>1622</v>
      </c>
      <c r="M32" s="53">
        <v>2414</v>
      </c>
      <c r="N32" s="53">
        <v>93</v>
      </c>
      <c r="O32" s="53">
        <v>153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26842</v>
      </c>
      <c r="D33" s="53">
        <f t="shared" si="1"/>
        <v>11873</v>
      </c>
      <c r="E33" s="53">
        <f t="shared" si="2"/>
        <v>14969</v>
      </c>
      <c r="F33" s="53">
        <v>90</v>
      </c>
      <c r="G33" s="53">
        <v>87</v>
      </c>
      <c r="H33" s="53">
        <v>494</v>
      </c>
      <c r="I33" s="53">
        <v>422</v>
      </c>
      <c r="J33" s="53">
        <v>2312</v>
      </c>
      <c r="K33" s="53">
        <v>2186</v>
      </c>
      <c r="L33" s="53">
        <v>7584</v>
      </c>
      <c r="M33" s="53">
        <v>8483</v>
      </c>
      <c r="N33" s="53">
        <v>1393</v>
      </c>
      <c r="O33" s="53">
        <v>3791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10977</v>
      </c>
      <c r="D34" s="53">
        <f t="shared" si="1"/>
        <v>4749</v>
      </c>
      <c r="E34" s="53">
        <f t="shared" si="2"/>
        <v>6228</v>
      </c>
      <c r="F34" s="53">
        <v>28</v>
      </c>
      <c r="G34" s="53">
        <v>35</v>
      </c>
      <c r="H34" s="53">
        <v>210</v>
      </c>
      <c r="I34" s="53">
        <v>207</v>
      </c>
      <c r="J34" s="53">
        <v>920</v>
      </c>
      <c r="K34" s="53">
        <v>868</v>
      </c>
      <c r="L34" s="53">
        <v>3044</v>
      </c>
      <c r="M34" s="53">
        <v>3461</v>
      </c>
      <c r="N34" s="53">
        <v>547</v>
      </c>
      <c r="O34" s="53">
        <v>1657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43161</v>
      </c>
      <c r="D35" s="53">
        <f t="shared" si="1"/>
        <v>19745</v>
      </c>
      <c r="E35" s="53">
        <f t="shared" si="2"/>
        <v>23416</v>
      </c>
      <c r="F35" s="53">
        <v>158</v>
      </c>
      <c r="G35" s="53">
        <v>180</v>
      </c>
      <c r="H35" s="53">
        <v>904</v>
      </c>
      <c r="I35" s="53">
        <v>887</v>
      </c>
      <c r="J35" s="53">
        <v>3401</v>
      </c>
      <c r="K35" s="53">
        <v>3120</v>
      </c>
      <c r="L35" s="53">
        <v>13071</v>
      </c>
      <c r="M35" s="53">
        <v>13995</v>
      </c>
      <c r="N35" s="53">
        <v>2211</v>
      </c>
      <c r="O35" s="53">
        <v>5234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2828</v>
      </c>
      <c r="D36" s="53">
        <f t="shared" si="1"/>
        <v>1217</v>
      </c>
      <c r="E36" s="53">
        <f t="shared" si="2"/>
        <v>1611</v>
      </c>
      <c r="F36" s="53">
        <v>1</v>
      </c>
      <c r="G36" s="53">
        <v>0</v>
      </c>
      <c r="H36" s="53">
        <v>18</v>
      </c>
      <c r="I36" s="53">
        <v>19</v>
      </c>
      <c r="J36" s="53">
        <v>307</v>
      </c>
      <c r="K36" s="53">
        <v>239</v>
      </c>
      <c r="L36" s="53">
        <v>753</v>
      </c>
      <c r="M36" s="53">
        <v>986</v>
      </c>
      <c r="N36" s="53">
        <v>138</v>
      </c>
      <c r="O36" s="53">
        <v>367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518</v>
      </c>
      <c r="D37" s="53">
        <f t="shared" si="1"/>
        <v>251</v>
      </c>
      <c r="E37" s="53">
        <f t="shared" si="2"/>
        <v>267</v>
      </c>
      <c r="F37" s="53">
        <v>0</v>
      </c>
      <c r="G37" s="53">
        <v>0</v>
      </c>
      <c r="H37" s="53">
        <v>4</v>
      </c>
      <c r="I37" s="53">
        <v>2</v>
      </c>
      <c r="J37" s="53">
        <v>65</v>
      </c>
      <c r="K37" s="53">
        <v>47</v>
      </c>
      <c r="L37" s="53">
        <v>159</v>
      </c>
      <c r="M37" s="53">
        <v>156</v>
      </c>
      <c r="N37" s="53">
        <v>23</v>
      </c>
      <c r="O37" s="53">
        <v>62</v>
      </c>
    </row>
    <row r="38" spans="1:15" s="35" customFormat="1" ht="18.75">
      <c r="A38" s="50">
        <v>15</v>
      </c>
      <c r="B38" s="51" t="s">
        <v>102</v>
      </c>
      <c r="C38" s="52">
        <f t="shared" si="0"/>
        <v>5295</v>
      </c>
      <c r="D38" s="53">
        <f t="shared" si="1"/>
        <v>2481</v>
      </c>
      <c r="E38" s="53">
        <f t="shared" si="2"/>
        <v>2814</v>
      </c>
      <c r="F38" s="53">
        <v>9</v>
      </c>
      <c r="G38" s="53">
        <v>9</v>
      </c>
      <c r="H38" s="53">
        <v>87</v>
      </c>
      <c r="I38" s="53">
        <v>75</v>
      </c>
      <c r="J38" s="53">
        <v>334</v>
      </c>
      <c r="K38" s="53">
        <v>359</v>
      </c>
      <c r="L38" s="53">
        <v>1684</v>
      </c>
      <c r="M38" s="53">
        <v>1630</v>
      </c>
      <c r="N38" s="53">
        <v>367</v>
      </c>
      <c r="O38" s="53">
        <v>741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25352</v>
      </c>
      <c r="D39" s="53">
        <f t="shared" si="1"/>
        <v>11089</v>
      </c>
      <c r="E39" s="53">
        <f t="shared" si="2"/>
        <v>14263</v>
      </c>
      <c r="F39" s="53">
        <v>75</v>
      </c>
      <c r="G39" s="53">
        <v>69</v>
      </c>
      <c r="H39" s="53">
        <v>513</v>
      </c>
      <c r="I39" s="53">
        <v>423</v>
      </c>
      <c r="J39" s="53">
        <v>2290</v>
      </c>
      <c r="K39" s="53">
        <v>2127</v>
      </c>
      <c r="L39" s="53">
        <v>7087</v>
      </c>
      <c r="M39" s="53">
        <v>8490</v>
      </c>
      <c r="N39" s="53">
        <v>1124</v>
      </c>
      <c r="O39" s="53">
        <v>3154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16463</v>
      </c>
      <c r="D40" s="53">
        <f t="shared" si="1"/>
        <v>7179</v>
      </c>
      <c r="E40" s="53">
        <f t="shared" si="2"/>
        <v>9284</v>
      </c>
      <c r="F40" s="53">
        <v>72</v>
      </c>
      <c r="G40" s="53">
        <v>64</v>
      </c>
      <c r="H40" s="53">
        <v>362</v>
      </c>
      <c r="I40" s="53">
        <v>314</v>
      </c>
      <c r="J40" s="53">
        <v>1568</v>
      </c>
      <c r="K40" s="53">
        <v>1486</v>
      </c>
      <c r="L40" s="53">
        <v>4537</v>
      </c>
      <c r="M40" s="53">
        <v>5535</v>
      </c>
      <c r="N40" s="53">
        <v>640</v>
      </c>
      <c r="O40" s="53">
        <v>1885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18766</v>
      </c>
      <c r="D41" s="53">
        <f t="shared" si="1"/>
        <v>8740</v>
      </c>
      <c r="E41" s="53">
        <f t="shared" si="2"/>
        <v>10026</v>
      </c>
      <c r="F41" s="53">
        <v>72</v>
      </c>
      <c r="G41" s="53">
        <v>66</v>
      </c>
      <c r="H41" s="53">
        <v>388</v>
      </c>
      <c r="I41" s="53">
        <v>359</v>
      </c>
      <c r="J41" s="53">
        <v>1420</v>
      </c>
      <c r="K41" s="53">
        <v>1355</v>
      </c>
      <c r="L41" s="53">
        <v>5949</v>
      </c>
      <c r="M41" s="53">
        <v>6119</v>
      </c>
      <c r="N41" s="53">
        <v>911</v>
      </c>
      <c r="O41" s="53">
        <v>2127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9756</v>
      </c>
      <c r="D42" s="53">
        <f t="shared" si="1"/>
        <v>4790</v>
      </c>
      <c r="E42" s="53">
        <f t="shared" si="2"/>
        <v>4966</v>
      </c>
      <c r="F42" s="53">
        <v>23</v>
      </c>
      <c r="G42" s="53">
        <v>29</v>
      </c>
      <c r="H42" s="53">
        <v>197</v>
      </c>
      <c r="I42" s="53">
        <v>187</v>
      </c>
      <c r="J42" s="53">
        <v>764</v>
      </c>
      <c r="K42" s="53">
        <v>714</v>
      </c>
      <c r="L42" s="53">
        <v>3347</v>
      </c>
      <c r="M42" s="53">
        <v>2922</v>
      </c>
      <c r="N42" s="53">
        <v>459</v>
      </c>
      <c r="O42" s="53">
        <v>1114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282471</v>
      </c>
      <c r="D43" s="52">
        <f>SUM(D20:D42)-D21-D23-D26-D37</f>
        <v>129226</v>
      </c>
      <c r="E43" s="52">
        <f>SUM(E20:E42)-E21-E23-E26-E37</f>
        <v>153245</v>
      </c>
      <c r="F43" s="52">
        <f t="shared" ref="F43:O43" si="4">SUM(F20:F42)-F21-F23-F26-F37</f>
        <v>1192</v>
      </c>
      <c r="G43" s="52">
        <f t="shared" si="4"/>
        <v>1191</v>
      </c>
      <c r="H43" s="52">
        <f t="shared" si="4"/>
        <v>6311</v>
      </c>
      <c r="I43" s="52">
        <f t="shared" si="4"/>
        <v>5760</v>
      </c>
      <c r="J43" s="52">
        <f t="shared" si="4"/>
        <v>23635</v>
      </c>
      <c r="K43" s="52">
        <f t="shared" si="4"/>
        <v>22385</v>
      </c>
      <c r="L43" s="52">
        <f t="shared" si="4"/>
        <v>86493</v>
      </c>
      <c r="M43" s="52">
        <f t="shared" si="4"/>
        <v>95348</v>
      </c>
      <c r="N43" s="52">
        <f t="shared" si="4"/>
        <v>11595</v>
      </c>
      <c r="O43" s="52">
        <f t="shared" si="4"/>
        <v>28561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2020-07-03T09:55:44Z</dcterms:modified>
</cp:coreProperties>
</file>