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8" i="4"/>
  <c r="I48"/>
  <c r="E48" s="1"/>
  <c r="J48"/>
  <c r="K48"/>
  <c r="K48" i="3" s="1"/>
  <c r="L48" i="4"/>
  <c r="M48"/>
  <c r="M48" i="3" s="1"/>
  <c r="N48" i="4"/>
  <c r="O48"/>
  <c r="O48" i="3" s="1"/>
  <c r="P48" i="4"/>
  <c r="G48"/>
  <c r="H48" i="2"/>
  <c r="I48"/>
  <c r="J48"/>
  <c r="K48"/>
  <c r="L48"/>
  <c r="M48"/>
  <c r="N48"/>
  <c r="O48"/>
  <c r="P48"/>
  <c r="G48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3"/>
  <c r="J48"/>
  <c r="L48"/>
  <c r="N48"/>
  <c r="P48"/>
  <c r="G48"/>
  <c r="G45" i="2"/>
  <c r="G46"/>
  <c r="G49"/>
  <c r="G50"/>
  <c r="E50" s="1"/>
  <c r="H45"/>
  <c r="H46"/>
  <c r="H49"/>
  <c r="H50"/>
  <c r="I45"/>
  <c r="I46"/>
  <c r="I49"/>
  <c r="I50"/>
  <c r="J45"/>
  <c r="J46"/>
  <c r="J49"/>
  <c r="J50"/>
  <c r="K45"/>
  <c r="K46"/>
  <c r="K49"/>
  <c r="K50"/>
  <c r="L45"/>
  <c r="L46"/>
  <c r="L49"/>
  <c r="L50"/>
  <c r="M45"/>
  <c r="M46"/>
  <c r="M49"/>
  <c r="M50"/>
  <c r="N45"/>
  <c r="N46"/>
  <c r="N49"/>
  <c r="N50"/>
  <c r="O45"/>
  <c r="O46"/>
  <c r="O49"/>
  <c r="O50"/>
  <c r="P45"/>
  <c r="P46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G46"/>
  <c r="H46"/>
  <c r="I46"/>
  <c r="J46"/>
  <c r="K46"/>
  <c r="L46"/>
  <c r="M46"/>
  <c r="N46"/>
  <c r="O46"/>
  <c r="P46"/>
  <c r="G47" i="3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O50" i="3" s="1"/>
  <c r="P50" i="4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D31" s="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20" i="5"/>
  <c r="D25" i="4"/>
  <c r="C42" i="7"/>
  <c r="D40" i="4"/>
  <c r="D23"/>
  <c r="E28" i="3"/>
  <c r="C22" i="7"/>
  <c r="C21"/>
  <c r="C20" i="6"/>
  <c r="F33" i="3"/>
  <c r="F29"/>
  <c r="E37"/>
  <c r="E21"/>
  <c r="F35"/>
  <c r="F31"/>
  <c r="F27"/>
  <c r="F22"/>
  <c r="N50"/>
  <c r="E32"/>
  <c r="F39"/>
  <c r="E35"/>
  <c r="F21"/>
  <c r="F37"/>
  <c r="F32"/>
  <c r="E23"/>
  <c r="I20"/>
  <c r="I50"/>
  <c r="H46"/>
  <c r="F49" i="4"/>
  <c r="I48" i="3" l="1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D49" s="1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C41" s="1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K44" i="2"/>
  <c r="I45" i="3"/>
  <c r="F46" i="2"/>
  <c r="E47"/>
  <c r="G45" i="3"/>
  <c r="J43" i="5"/>
  <c r="F43"/>
  <c r="F48" i="4"/>
  <c r="D48" s="1"/>
  <c r="D35" i="3"/>
  <c r="C36" i="5"/>
  <c r="D35" i="4"/>
  <c r="D32"/>
  <c r="D31"/>
  <c r="E50"/>
  <c r="E46"/>
  <c r="L43" i="5"/>
  <c r="H43"/>
  <c r="H45" i="3"/>
  <c r="F48" i="2"/>
  <c r="E45"/>
  <c r="D45" s="1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F40"/>
  <c r="F38"/>
  <c r="F36"/>
  <c r="F34"/>
  <c r="F30"/>
  <c r="D30" s="1"/>
  <c r="F28"/>
  <c r="D28" s="1"/>
  <c r="F26"/>
  <c r="F25"/>
  <c r="F24"/>
  <c r="F23"/>
  <c r="D23" s="1"/>
  <c r="N20"/>
  <c r="J20"/>
  <c r="H20"/>
  <c r="O44" i="4"/>
  <c r="M44"/>
  <c r="K44"/>
  <c r="I44"/>
  <c r="F50"/>
  <c r="F47"/>
  <c r="F46"/>
  <c r="D46" s="1"/>
  <c r="O46" i="3"/>
  <c r="N47"/>
  <c r="N45"/>
  <c r="L47"/>
  <c r="J47"/>
  <c r="J45"/>
  <c r="G49"/>
  <c r="P44" i="2"/>
  <c r="M44"/>
  <c r="L44"/>
  <c r="F47"/>
  <c r="E48" i="3"/>
  <c r="E49" i="2"/>
  <c r="D49" s="1"/>
  <c r="J44"/>
  <c r="E48"/>
  <c r="D48" s="1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50" i="3"/>
  <c r="F48"/>
  <c r="D46" i="2" l="1"/>
  <c r="C35" i="5"/>
  <c r="C38"/>
  <c r="C23"/>
  <c r="E50" i="3"/>
  <c r="D50" s="1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D48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20" i="3" l="1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<sst xmlns="http://schemas.openxmlformats.org/spreadsheetml/2006/main" count="561" uniqueCount="126">
  <si>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</si>
  <si>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</si>
  <si>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</si>
  <si>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</si>
  <si>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</si>
  <si>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</si>
  <si>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</si>
  <si>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</si>
  <si>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</si>
  <si>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</si>
  <si>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</si>
  <si>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</si>
  <si>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</si>
  <si>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</si>
  <si>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</si>
  <si>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</si>
  <si>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</si>
  <si>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</si>
  <si>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</si>
  <si>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</si>
  <si>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</si>
  <si>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</si>
  <si>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</si>
  <si>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</si>
  <si>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</si>
  <si>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</si>
  <si>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</si>
  <si>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</si>
  <si>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</si>
  <si>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</si>
  <si>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</si>
  <si>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</si>
  <si>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</si>
  <si>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</si>
  <si>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</si>
  <si>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</si>
  <si>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</si>
  <si>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</si>
  <si>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</si>
  <si>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</si>
  <si>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</si>
  <si>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</si>
  <si>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</si>
  <si>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</si>
  <si>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</si>
  <si>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</si>
  <si>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</si>
  <si>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</si>
  <si>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</si>
  <si>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</si>
  <si>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</si>
  <si>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</si>
  <si>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</si>
  <si>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</si>
  <si>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</si>
  <si>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</si>
  <si>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</si>
  <si>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</si>
  <si>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</si>
  <si>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</si>
  <si>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</si>
  <si>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</si>
  <si>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</si>
  <si>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</si>
  <si>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</si>
  <si>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</si>
  <si>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</si>
  <si>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</si>
  <si>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</si>
  <si>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</si>
  <si>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</si>
  <si>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</si>
  <si>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</si>
  <si>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</si>
  <si>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</si>
  <si>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</si>
  <si>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</si>
  <si>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</si>
  <si>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</si>
  <si>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</si>
  <si>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</si>
  <si>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</si>
  <si>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</si>
  <si>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</si>
  <si>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</si>
  <si>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</si>
  <si>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</si>
  <si>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</si>
  <si>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</si>
  <si>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</si>
  <si>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</si>
  <si>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</si>
  <si>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</si>
  <si>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</si>
  <si>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</si>
  <si>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</si>
  <si>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</si>
  <si>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</si>
  <si>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</si>
  <si>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</si>
  <si>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</si>
  <si>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</si>
  <si>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</si>
  <si>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</si>
  <si>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</si>
  <si>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</si>
  <si>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</si>
  <si>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</si>
  <si>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</si>
  <si>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</si>
  <si>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</si>
  <si>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</si>
  <si>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</si>
  <si>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</si>
  <si>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</si>
  <si>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</si>
  <si>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</si>
  <si>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</si>
  <si>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</si>
  <si>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</si>
  <si>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</si>
  <si>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</si>
  <si>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</si>
  <si>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</si>
  <si>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июля 2020 года</t>
  </si>
  <si>
    <t>01 июля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</si>
</sst>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41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723261</v>
      </c>
      <c r="E20" s="21">
        <f>G20+I20+K20+M20+O20</f>
        <v>332472</v>
      </c>
      <c r="F20" s="21">
        <f t="shared" ref="F20:F43" si="1">H20+J20+L20+N20+P20</f>
        <v>390789</v>
      </c>
      <c r="G20" s="21">
        <f t="shared" ref="G20:P20" si="2">SUM(G21:G43)</f>
        <v>3137</v>
      </c>
      <c r="H20" s="21">
        <f t="shared" si="2"/>
        <v>3090</v>
      </c>
      <c r="I20" s="21">
        <f t="shared" si="2"/>
        <v>16591</v>
      </c>
      <c r="J20" s="21">
        <f t="shared" si="2"/>
        <v>15673</v>
      </c>
      <c r="K20" s="21">
        <f t="shared" si="2"/>
        <v>57600</v>
      </c>
      <c r="L20" s="21">
        <f t="shared" si="2"/>
        <v>54367</v>
      </c>
      <c r="M20" s="21">
        <f t="shared" si="2"/>
        <v>224925</v>
      </c>
      <c r="N20" s="21">
        <f t="shared" si="2"/>
        <v>246360</v>
      </c>
      <c r="O20" s="21">
        <f t="shared" si="2"/>
        <v>30219</v>
      </c>
      <c r="P20" s="21">
        <f t="shared" si="2"/>
        <v>71299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1137</v>
      </c>
      <c r="E21" s="27">
        <f t="shared" ref="E21:E43" si="3">G21+I21+K21+M21+O21</f>
        <v>299</v>
      </c>
      <c r="F21" s="27">
        <f t="shared" si="1"/>
        <v>838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260</v>
      </c>
      <c r="N21" s="27">
        <f>'Прил.12 согаз'!N21+'Прил.12 альфа'!N21</f>
        <v>793</v>
      </c>
      <c r="O21" s="27">
        <f>'Прил.12 согаз'!O21+'Прил.12 альфа'!O21</f>
        <v>39</v>
      </c>
      <c r="P21" s="27">
        <f>'Прил.12 согаз'!P21+'Прил.12 альфа'!P21</f>
        <v>45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79485</v>
      </c>
      <c r="E22" s="27">
        <f t="shared" si="3"/>
        <v>37205</v>
      </c>
      <c r="F22" s="27">
        <f t="shared" si="1"/>
        <v>42280</v>
      </c>
      <c r="G22" s="27">
        <f>'Прил.12 согаз'!G22+'Прил.12 альфа'!G22</f>
        <v>331</v>
      </c>
      <c r="H22" s="27">
        <f>'Прил.12 согаз'!H22+'Прил.12 альфа'!H22</f>
        <v>311</v>
      </c>
      <c r="I22" s="27">
        <f>'Прил.12 согаз'!I22+'Прил.12 альфа'!I22</f>
        <v>1763</v>
      </c>
      <c r="J22" s="27">
        <f>'Прил.12 согаз'!J22+'Прил.12 альфа'!J22</f>
        <v>1644</v>
      </c>
      <c r="K22" s="27">
        <f>'Прил.12 согаз'!K22+'Прил.12 альфа'!K22</f>
        <v>6414</v>
      </c>
      <c r="L22" s="27">
        <f>'Прил.12 согаз'!L22+'Прил.12 альфа'!L22</f>
        <v>6056</v>
      </c>
      <c r="M22" s="27">
        <f>'Прил.12 согаз'!M22+'Прил.12 альфа'!M22</f>
        <v>25190</v>
      </c>
      <c r="N22" s="27">
        <f>'Прил.12 согаз'!N22+'Прил.12 альфа'!N22</f>
        <v>25621</v>
      </c>
      <c r="O22" s="27">
        <f>'Прил.12 согаз'!O22+'Прил.12 альфа'!O22</f>
        <v>3507</v>
      </c>
      <c r="P22" s="27">
        <f>'Прил.12 согаз'!P22+'Прил.12 альфа'!P22</f>
        <v>8648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43750</v>
      </c>
      <c r="E23" s="27">
        <f t="shared" si="3"/>
        <v>19424</v>
      </c>
      <c r="F23" s="27">
        <f t="shared" si="1"/>
        <v>24326</v>
      </c>
      <c r="G23" s="27">
        <f>'Прил.12 согаз'!G23+'Прил.12 альфа'!G23</f>
        <v>169</v>
      </c>
      <c r="H23" s="27">
        <f>'Прил.12 согаз'!H23+'Прил.12 альфа'!H23</f>
        <v>180</v>
      </c>
      <c r="I23" s="27">
        <f>'Прил.12 согаз'!I23+'Прил.12 альфа'!I23</f>
        <v>980</v>
      </c>
      <c r="J23" s="27">
        <f>'Прил.12 согаз'!J23+'Прил.12 альфа'!J23</f>
        <v>952</v>
      </c>
      <c r="K23" s="27">
        <f>'Прил.12 согаз'!K23+'Прил.12 альфа'!K23</f>
        <v>3783</v>
      </c>
      <c r="L23" s="27">
        <f>'Прил.12 согаз'!L23+'Прил.12 альфа'!L23</f>
        <v>3524</v>
      </c>
      <c r="M23" s="27">
        <f>'Прил.12 согаз'!M23+'Прил.12 альфа'!M23</f>
        <v>12176</v>
      </c>
      <c r="N23" s="27">
        <f>'Прил.12 согаз'!N23+'Прил.12 альфа'!N23</f>
        <v>14087</v>
      </c>
      <c r="O23" s="27">
        <f>'Прил.12 согаз'!O23+'Прил.12 альфа'!O23</f>
        <v>2316</v>
      </c>
      <c r="P23" s="27">
        <f>'Прил.12 согаз'!P23+'Прил.12 альфа'!P23</f>
        <v>5583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43394</v>
      </c>
      <c r="E24" s="27">
        <f t="shared" si="3"/>
        <v>20170</v>
      </c>
      <c r="F24" s="27">
        <f t="shared" si="1"/>
        <v>23224</v>
      </c>
      <c r="G24" s="27">
        <f>'Прил.12 согаз'!G24+'Прил.12 альфа'!G24</f>
        <v>225</v>
      </c>
      <c r="H24" s="27">
        <f>'Прил.12 согаз'!H24+'Прил.12 альфа'!H24</f>
        <v>201</v>
      </c>
      <c r="I24" s="27">
        <f>'Прил.12 согаз'!I24+'Прил.12 альфа'!I24</f>
        <v>916</v>
      </c>
      <c r="J24" s="27">
        <f>'Прил.12 согаз'!J24+'Прил.12 альфа'!J24</f>
        <v>904</v>
      </c>
      <c r="K24" s="27">
        <f>'Прил.12 согаз'!K24+'Прил.12 альфа'!K24</f>
        <v>3461</v>
      </c>
      <c r="L24" s="27">
        <f>'Прил.12 согаз'!L24+'Прил.12 альфа'!L24</f>
        <v>3327</v>
      </c>
      <c r="M24" s="27">
        <f>'Прил.12 согаз'!M24+'Прил.12 альфа'!M24</f>
        <v>13822</v>
      </c>
      <c r="N24" s="27">
        <f>'Прил.12 согаз'!N24+'Прил.12 альфа'!N24</f>
        <v>14625</v>
      </c>
      <c r="O24" s="27">
        <f>'Прил.12 согаз'!O24+'Прил.12 альфа'!O24</f>
        <v>1746</v>
      </c>
      <c r="P24" s="27">
        <f>'Прил.12 согаз'!P24+'Прил.12 альфа'!P24</f>
        <v>4167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9793</v>
      </c>
      <c r="E25" s="27">
        <f t="shared" si="3"/>
        <v>4676</v>
      </c>
      <c r="F25" s="27">
        <f t="shared" si="1"/>
        <v>5117</v>
      </c>
      <c r="G25" s="27">
        <f>'Прил.12 согаз'!G25+'Прил.12 альфа'!G25</f>
        <v>25</v>
      </c>
      <c r="H25" s="27">
        <f>'Прил.12 согаз'!H25+'Прил.12 альфа'!H25</f>
        <v>29</v>
      </c>
      <c r="I25" s="27">
        <f>'Прил.12 согаз'!I25+'Прил.12 альфа'!I25</f>
        <v>188</v>
      </c>
      <c r="J25" s="27">
        <f>'Прил.12 согаз'!J25+'Прил.12 альфа'!J25</f>
        <v>184</v>
      </c>
      <c r="K25" s="27">
        <f>'Прил.12 согаз'!K25+'Прил.12 альфа'!K25</f>
        <v>765</v>
      </c>
      <c r="L25" s="27">
        <f>'Прил.12 согаз'!L25+'Прил.12 альфа'!L25</f>
        <v>726</v>
      </c>
      <c r="M25" s="27">
        <f>'Прил.12 согаз'!M25+'Прил.12 альфа'!M25</f>
        <v>3202</v>
      </c>
      <c r="N25" s="27">
        <f>'Прил.12 согаз'!N25+'Прил.12 альфа'!N25</f>
        <v>3017</v>
      </c>
      <c r="O25" s="27">
        <f>'Прил.12 согаз'!O25+'Прил.12 альфа'!O25</f>
        <v>496</v>
      </c>
      <c r="P25" s="27">
        <f>'Прил.12 согаз'!P25+'Прил.12 альфа'!P25</f>
        <v>1161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62828</v>
      </c>
      <c r="E26" s="27">
        <f t="shared" si="3"/>
        <v>28917</v>
      </c>
      <c r="F26" s="27">
        <f t="shared" si="1"/>
        <v>33911</v>
      </c>
      <c r="G26" s="27">
        <f>'Прил.12 согаз'!G26+'Прил.12 альфа'!G26</f>
        <v>254</v>
      </c>
      <c r="H26" s="27">
        <f>'Прил.12 согаз'!H26+'Прил.12 альфа'!H26</f>
        <v>217</v>
      </c>
      <c r="I26" s="27">
        <f>'Прил.12 согаз'!I26+'Прил.12 альфа'!I26</f>
        <v>1316</v>
      </c>
      <c r="J26" s="27">
        <f>'Прил.12 согаз'!J26+'Прил.12 альфа'!J26</f>
        <v>1207</v>
      </c>
      <c r="K26" s="27">
        <f>'Прил.12 согаз'!K26+'Прил.12 альфа'!K26</f>
        <v>4919</v>
      </c>
      <c r="L26" s="27">
        <f>'Прил.12 согаз'!L26+'Прил.12 альфа'!L26</f>
        <v>4616</v>
      </c>
      <c r="M26" s="27">
        <f>'Прил.12 согаз'!M26+'Прил.12 альфа'!M26</f>
        <v>19610</v>
      </c>
      <c r="N26" s="27">
        <f>'Прил.12 согаз'!N26+'Прил.12 альфа'!N26</f>
        <v>20907</v>
      </c>
      <c r="O26" s="27">
        <f>'Прил.12 согаз'!O26+'Прил.12 альфа'!O26</f>
        <v>2818</v>
      </c>
      <c r="P26" s="27">
        <f>'Прил.12 согаз'!P26+'Прил.12 альфа'!P26</f>
        <v>6964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26367</v>
      </c>
      <c r="E27" s="27">
        <f t="shared" si="3"/>
        <v>11901</v>
      </c>
      <c r="F27" s="27">
        <f t="shared" si="1"/>
        <v>14466</v>
      </c>
      <c r="G27" s="27">
        <f>'Прил.12 согаз'!G27+'Прил.12 альфа'!G27</f>
        <v>111</v>
      </c>
      <c r="H27" s="27">
        <f>'Прил.12 согаз'!H27+'Прил.12 альфа'!H27</f>
        <v>119</v>
      </c>
      <c r="I27" s="27">
        <f>'Прил.12 согаз'!I27+'Прил.12 альфа'!I27</f>
        <v>593</v>
      </c>
      <c r="J27" s="27">
        <f>'Прил.12 согаз'!J27+'Прил.12 альфа'!J27</f>
        <v>520</v>
      </c>
      <c r="K27" s="27">
        <f>'Прил.12 согаз'!K27+'Прил.12 альфа'!K27</f>
        <v>2243</v>
      </c>
      <c r="L27" s="27">
        <f>'Прил.12 согаз'!L27+'Прил.12 альфа'!L27</f>
        <v>2167</v>
      </c>
      <c r="M27" s="27">
        <f>'Прил.12 согаз'!M27+'Прил.12 альфа'!M27</f>
        <v>7927</v>
      </c>
      <c r="N27" s="27">
        <f>'Прил.12 согаз'!N27+'Прил.12 альфа'!N27</f>
        <v>9058</v>
      </c>
      <c r="O27" s="27">
        <f>'Прил.12 согаз'!O27+'Прил.12 альфа'!O27</f>
        <v>1027</v>
      </c>
      <c r="P27" s="27">
        <f>'Прил.12 согаз'!P27+'Прил.12 альфа'!P27</f>
        <v>2602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31409</v>
      </c>
      <c r="E28" s="27">
        <f t="shared" si="3"/>
        <v>14393</v>
      </c>
      <c r="F28" s="27">
        <f t="shared" si="1"/>
        <v>17016</v>
      </c>
      <c r="G28" s="27">
        <f>'Прил.12 согаз'!G28+'Прил.12 альфа'!G28</f>
        <v>166</v>
      </c>
      <c r="H28" s="27">
        <f>'Прил.12 согаз'!H28+'Прил.12 альфа'!H28</f>
        <v>165</v>
      </c>
      <c r="I28" s="27">
        <f>'Прил.12 согаз'!I28+'Прил.12 альфа'!I28</f>
        <v>877</v>
      </c>
      <c r="J28" s="27">
        <f>'Прил.12 согаз'!J28+'Прил.12 альфа'!J28</f>
        <v>893</v>
      </c>
      <c r="K28" s="27">
        <f>'Прил.12 согаз'!K28+'Прил.12 альфа'!K28</f>
        <v>2889</v>
      </c>
      <c r="L28" s="27">
        <f>'Прил.12 согаз'!L28+'Прил.12 альфа'!L28</f>
        <v>2727</v>
      </c>
      <c r="M28" s="27">
        <f>'Прил.12 согаз'!M28+'Прил.12 альфа'!M28</f>
        <v>9555</v>
      </c>
      <c r="N28" s="27">
        <f>'Прил.12 согаз'!N28+'Прил.12 альфа'!N28</f>
        <v>10778</v>
      </c>
      <c r="O28" s="27">
        <f>'Прил.12 согаз'!O28+'Прил.12 альфа'!O28</f>
        <v>906</v>
      </c>
      <c r="P28" s="27">
        <f>'Прил.12 согаз'!P28+'Прил.12 альфа'!P28</f>
        <v>2453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47401</v>
      </c>
      <c r="E29" s="27">
        <f t="shared" si="3"/>
        <v>20345</v>
      </c>
      <c r="F29" s="27">
        <f t="shared" si="1"/>
        <v>27056</v>
      </c>
      <c r="G29" s="27">
        <f>'Прил.12 согаз'!G29+'Прил.12 альфа'!G29</f>
        <v>311</v>
      </c>
      <c r="H29" s="27">
        <f>'Прил.12 согаз'!H29+'Прил.12 альфа'!H29</f>
        <v>315</v>
      </c>
      <c r="I29" s="27">
        <f>'Прил.12 согаз'!I29+'Прил.12 альфа'!I29</f>
        <v>1488</v>
      </c>
      <c r="J29" s="27">
        <f>'Прил.12 согаз'!J29+'Прил.12 альфа'!J29</f>
        <v>1492</v>
      </c>
      <c r="K29" s="27">
        <f>'Прил.12 согаз'!K29+'Прил.12 альфа'!K29</f>
        <v>4786</v>
      </c>
      <c r="L29" s="27">
        <f>'Прил.12 согаз'!L29+'Прил.12 альфа'!L29</f>
        <v>4709</v>
      </c>
      <c r="M29" s="27">
        <f>'Прил.12 согаз'!M29+'Прил.12 альфа'!M29</f>
        <v>12462</v>
      </c>
      <c r="N29" s="27">
        <f>'Прил.12 согаз'!N29+'Прил.12 альфа'!N29</f>
        <v>17677</v>
      </c>
      <c r="O29" s="27">
        <f>'Прил.12 согаз'!O29+'Прил.12 альфа'!O29</f>
        <v>1298</v>
      </c>
      <c r="P29" s="27">
        <f>'Прил.12 согаз'!P29+'Прил.12 альфа'!P29</f>
        <v>2863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119007</v>
      </c>
      <c r="E30" s="27">
        <f t="shared" si="3"/>
        <v>52897</v>
      </c>
      <c r="F30" s="27">
        <f t="shared" si="1"/>
        <v>66110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46495</v>
      </c>
      <c r="N30" s="27">
        <f>'Прил.12 согаз'!N30+'Прил.12 альфа'!N30</f>
        <v>50824</v>
      </c>
      <c r="O30" s="27">
        <f>'Прил.12 согаз'!O30+'Прил.12 альфа'!O30</f>
        <v>6402</v>
      </c>
      <c r="P30" s="27">
        <f>'Прил.12 согаз'!P30+'Прил.12 альфа'!P30</f>
        <v>15286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93289</v>
      </c>
      <c r="E31" s="27">
        <f t="shared" si="3"/>
        <v>40712</v>
      </c>
      <c r="F31" s="27">
        <f t="shared" si="1"/>
        <v>52577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35493</v>
      </c>
      <c r="N31" s="27">
        <f>'Прил.12 согаз'!N31+'Прил.12 альфа'!N31</f>
        <v>39319</v>
      </c>
      <c r="O31" s="27">
        <f>'Прил.12 согаз'!O31+'Прил.12 альфа'!O31</f>
        <v>5219</v>
      </c>
      <c r="P31" s="27">
        <f>'Прил.12 согаз'!P31+'Прил.12 альфа'!P31</f>
        <v>13258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23679</v>
      </c>
      <c r="E32" s="27">
        <f t="shared" si="3"/>
        <v>12100</v>
      </c>
      <c r="F32" s="27">
        <f t="shared" si="1"/>
        <v>11579</v>
      </c>
      <c r="G32" s="27">
        <f>'Прил.12 согаз'!G32+'Прил.12 альфа'!G32</f>
        <v>486</v>
      </c>
      <c r="H32" s="27">
        <f>'Прил.12 согаз'!H32+'Прил.12 альфа'!H32</f>
        <v>509</v>
      </c>
      <c r="I32" s="27">
        <f>'Прил.12 согаз'!I32+'Прил.12 альфа'!I32</f>
        <v>2759</v>
      </c>
      <c r="J32" s="27">
        <f>'Прил.12 согаз'!J32+'Прил.12 альфа'!J32</f>
        <v>2565</v>
      </c>
      <c r="K32" s="27">
        <f>'Прил.12 согаз'!K32+'Прил.12 альфа'!K32</f>
        <v>8855</v>
      </c>
      <c r="L32" s="27">
        <f>'Прил.12 согаз'!L32+'Прил.12 альфа'!L32</f>
        <v>8505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17284</v>
      </c>
      <c r="E33" s="27">
        <f t="shared" si="3"/>
        <v>8992</v>
      </c>
      <c r="F33" s="27">
        <f t="shared" si="1"/>
        <v>8292</v>
      </c>
      <c r="G33" s="27">
        <f>'Прил.12 согаз'!G33+'Прил.12 альфа'!G33</f>
        <v>337</v>
      </c>
      <c r="H33" s="27">
        <f>'Прил.12 согаз'!H33+'Прил.12 альфа'!H33</f>
        <v>347</v>
      </c>
      <c r="I33" s="27">
        <f>'Прил.12 согаз'!I33+'Прил.12 альфа'!I33</f>
        <v>1860</v>
      </c>
      <c r="J33" s="27">
        <f>'Прил.12 согаз'!J33+'Прил.12 альфа'!J33</f>
        <v>1805</v>
      </c>
      <c r="K33" s="27">
        <f>'Прил.12 согаз'!K33+'Прил.12 альфа'!K33</f>
        <v>6795</v>
      </c>
      <c r="L33" s="27">
        <f>'Прил.12 согаз'!L33+'Прил.12 альфа'!L33</f>
        <v>6140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16195</v>
      </c>
      <c r="E34" s="27">
        <f t="shared" si="3"/>
        <v>8369</v>
      </c>
      <c r="F34" s="27">
        <f t="shared" si="1"/>
        <v>7826</v>
      </c>
      <c r="G34" s="27">
        <f>'Прил.12 согаз'!G34+'Прил.12 альфа'!G34</f>
        <v>365</v>
      </c>
      <c r="H34" s="27">
        <f>'Прил.12 согаз'!H34+'Прил.12 альфа'!H34</f>
        <v>366</v>
      </c>
      <c r="I34" s="27">
        <f>'Прил.12 согаз'!I34+'Прил.12 альфа'!I34</f>
        <v>1826</v>
      </c>
      <c r="J34" s="27">
        <f>'Прил.12 согаз'!J34+'Прил.12 альфа'!J34</f>
        <v>1722</v>
      </c>
      <c r="K34" s="27">
        <f>'Прил.12 согаз'!K34+'Прил.12 альфа'!K34</f>
        <v>6178</v>
      </c>
      <c r="L34" s="27">
        <f>'Прил.12 согаз'!L34+'Прил.12 альфа'!L34</f>
        <v>5738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11940</v>
      </c>
      <c r="E35" s="27">
        <f t="shared" si="3"/>
        <v>5859</v>
      </c>
      <c r="F35" s="27">
        <f t="shared" si="1"/>
        <v>6081</v>
      </c>
      <c r="G35" s="27">
        <f>'Прил.12 согаз'!G35+'Прил.12 альфа'!G35</f>
        <v>13</v>
      </c>
      <c r="H35" s="27">
        <f>'Прил.12 согаз'!H35+'Прил.12 альфа'!H35</f>
        <v>14</v>
      </c>
      <c r="I35" s="27">
        <f>'Прил.12 согаз'!I35+'Прил.12 альфа'!I35</f>
        <v>40</v>
      </c>
      <c r="J35" s="27">
        <f>'Прил.12 согаз'!J35+'Прил.12 альфа'!J35</f>
        <v>25</v>
      </c>
      <c r="K35" s="27">
        <f>'Прил.12 согаз'!K35+'Прил.12 альфа'!K35</f>
        <v>115</v>
      </c>
      <c r="L35" s="27">
        <f>'Прил.12 согаз'!L35+'Прил.12 альфа'!L35</f>
        <v>112</v>
      </c>
      <c r="M35" s="27">
        <f>'Прил.12 согаз'!M35+'Прил.12 альфа'!M35</f>
        <v>4756</v>
      </c>
      <c r="N35" s="27">
        <f>'Прил.12 согаз'!N35+'Прил.12 альфа'!N35</f>
        <v>4795</v>
      </c>
      <c r="O35" s="27">
        <f>'Прил.12 согаз'!O35+'Прил.12 альфа'!O35</f>
        <v>935</v>
      </c>
      <c r="P35" s="27">
        <f>'Прил.12 согаз'!P35+'Прил.12 альфа'!P35</f>
        <v>1135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16987</v>
      </c>
      <c r="E36" s="27">
        <f t="shared" si="3"/>
        <v>7990</v>
      </c>
      <c r="F36" s="27">
        <f t="shared" si="1"/>
        <v>8997</v>
      </c>
      <c r="G36" s="27">
        <f>'Прил.12 согаз'!G36+'Прил.12 альфа'!G36</f>
        <v>57</v>
      </c>
      <c r="H36" s="27">
        <f>'Прил.12 согаз'!H36+'Прил.12 альфа'!H36</f>
        <v>55</v>
      </c>
      <c r="I36" s="27">
        <f>'Прил.12 согаз'!I36+'Прил.12 альфа'!I36</f>
        <v>385</v>
      </c>
      <c r="J36" s="27">
        <f>'Прил.12 согаз'!J36+'Прил.12 альфа'!J36</f>
        <v>326</v>
      </c>
      <c r="K36" s="27">
        <f>'Прил.12 согаз'!K36+'Прил.12 альфа'!K36</f>
        <v>1386</v>
      </c>
      <c r="L36" s="27">
        <f>'Прил.12 согаз'!L36+'Прил.12 альфа'!L36</f>
        <v>1274</v>
      </c>
      <c r="M36" s="27">
        <f>'Прил.12 согаз'!M36+'Прил.12 альфа'!M36</f>
        <v>5387</v>
      </c>
      <c r="N36" s="27">
        <f>'Прил.12 согаз'!N36+'Прил.12 альфа'!N36</f>
        <v>5602</v>
      </c>
      <c r="O36" s="27">
        <f>'Прил.12 согаз'!O36+'Прил.12 альфа'!O36</f>
        <v>775</v>
      </c>
      <c r="P36" s="27">
        <f>'Прил.12 согаз'!P36+'Прил.12 альфа'!P36</f>
        <v>1740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42921</v>
      </c>
      <c r="E37" s="27">
        <f t="shared" si="3"/>
        <v>19112</v>
      </c>
      <c r="F37" s="27">
        <f t="shared" si="1"/>
        <v>23809</v>
      </c>
      <c r="G37" s="27">
        <f>'Прил.12 согаз'!G37+'Прил.12 альфа'!G37</f>
        <v>273</v>
      </c>
      <c r="H37" s="27">
        <f>'Прил.12 согаз'!H37+'Прил.12 альфа'!H37</f>
        <v>246</v>
      </c>
      <c r="I37" s="27">
        <f>'Прил.12 согаз'!I37+'Прил.12 альфа'!I37</f>
        <v>1506</v>
      </c>
      <c r="J37" s="27">
        <f>'Прил.12 согаз'!J37+'Прил.12 альфа'!J37</f>
        <v>1348</v>
      </c>
      <c r="K37" s="27">
        <f>'Прил.12 согаз'!K37+'Прил.12 альфа'!K37</f>
        <v>4769</v>
      </c>
      <c r="L37" s="27">
        <f>'Прил.12 согаз'!L37+'Прил.12 альфа'!L37</f>
        <v>4519</v>
      </c>
      <c r="M37" s="27">
        <f>'Прил.12 согаз'!M37+'Прил.12 альфа'!M37</f>
        <v>11692</v>
      </c>
      <c r="N37" s="27">
        <f>'Прил.12 согаз'!N37+'Прил.12 альфа'!N37</f>
        <v>15926</v>
      </c>
      <c r="O37" s="27">
        <f>'Прил.12 согаз'!O37+'Прил.12 альфа'!O37</f>
        <v>872</v>
      </c>
      <c r="P37" s="27">
        <f>'Прил.12 согаз'!P37+'Прил.12 альфа'!P37</f>
        <v>1770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6255</v>
      </c>
      <c r="E38" s="27">
        <f t="shared" si="3"/>
        <v>2335</v>
      </c>
      <c r="F38" s="27">
        <f t="shared" si="1"/>
        <v>3920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1886</v>
      </c>
      <c r="N38" s="27">
        <f>'Прил.12 согаз'!N38+'Прил.12 альфа'!N38</f>
        <v>2906</v>
      </c>
      <c r="O38" s="27">
        <f>'Прил.12 согаз'!O38+'Прил.12 альфа'!O38</f>
        <v>449</v>
      </c>
      <c r="P38" s="27">
        <f>'Прил.12 согаз'!P38+'Прил.12 альфа'!P38</f>
        <v>1014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3928</v>
      </c>
      <c r="E39" s="27">
        <f t="shared" si="3"/>
        <v>2198</v>
      </c>
      <c r="F39" s="27">
        <f t="shared" si="1"/>
        <v>1730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1937</v>
      </c>
      <c r="N39" s="27">
        <f>'Прил.12 согаз'!N39+'Прил.12 альфа'!N39</f>
        <v>1532</v>
      </c>
      <c r="O39" s="27">
        <f>'Прил.12 согаз'!O39+'Прил.12 альфа'!O39</f>
        <v>261</v>
      </c>
      <c r="P39" s="27">
        <f>'Прил.12 согаз'!P39+'Прил.12 альфа'!P39</f>
        <v>198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5795</v>
      </c>
      <c r="E40" s="27">
        <f t="shared" si="3"/>
        <v>2701</v>
      </c>
      <c r="F40" s="27">
        <f t="shared" si="1"/>
        <v>3094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2399</v>
      </c>
      <c r="N40" s="27">
        <f>'Прил.12 согаз'!N40+'Прил.12 альфа'!N40</f>
        <v>2264</v>
      </c>
      <c r="O40" s="27">
        <f>'Прил.12 согаз'!O40+'Прил.12 альфа'!O40</f>
        <v>302</v>
      </c>
      <c r="P40" s="27">
        <f>'Прил.12 согаз'!P40+'Прил.12 альфа'!P40</f>
        <v>830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6174</v>
      </c>
      <c r="E41" s="27">
        <f t="shared" si="3"/>
        <v>3542</v>
      </c>
      <c r="F41" s="27">
        <f t="shared" si="1"/>
        <v>2632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3172</v>
      </c>
      <c r="N41" s="27">
        <f>'Прил.12 согаз'!N41+'Прил.12 альфа'!N41</f>
        <v>2062</v>
      </c>
      <c r="O41" s="27">
        <f>'Прил.12 согаз'!O41+'Прил.12 альфа'!O41</f>
        <v>370</v>
      </c>
      <c r="P41" s="27">
        <f>'Прил.12 согаз'!P41+'Прил.12 альфа'!P41</f>
        <v>570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6939</v>
      </c>
      <c r="E42" s="27">
        <f t="shared" si="3"/>
        <v>3088</v>
      </c>
      <c r="F42" s="27">
        <f t="shared" si="1"/>
        <v>3851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2699</v>
      </c>
      <c r="N42" s="27">
        <f>'Прил.12 согаз'!N42+'Прил.12 альфа'!N42</f>
        <v>2962</v>
      </c>
      <c r="O42" s="27">
        <f>'Прил.12 согаз'!O42+'Прил.12 альфа'!O42</f>
        <v>389</v>
      </c>
      <c r="P42" s="27">
        <f>'Прил.12 согаз'!P42+'Прил.12 альфа'!P42</f>
        <v>889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7304</v>
      </c>
      <c r="E43" s="27">
        <f t="shared" si="3"/>
        <v>5247</v>
      </c>
      <c r="F43" s="27">
        <f t="shared" si="1"/>
        <v>2057</v>
      </c>
      <c r="G43" s="27">
        <f>'Прил.12 согаз'!G43+'Прил.12 альфа'!G43</f>
        <v>14</v>
      </c>
      <c r="H43" s="27">
        <f>'Прил.12 согаз'!H43+'Прил.12 альфа'!H43</f>
        <v>16</v>
      </c>
      <c r="I43" s="27">
        <f>'Прил.12 согаз'!I43+'Прил.12 альфа'!I43</f>
        <v>94</v>
      </c>
      <c r="J43" s="27">
        <f>'Прил.12 согаз'!J43+'Прил.12 альфа'!J43</f>
        <v>86</v>
      </c>
      <c r="K43" s="27">
        <f>'Прил.12 согаз'!K43+'Прил.12 альфа'!K43</f>
        <v>242</v>
      </c>
      <c r="L43" s="27">
        <f>'Прил.12 согаз'!L43+'Прил.12 альфа'!L43</f>
        <v>227</v>
      </c>
      <c r="M43" s="27">
        <f>'Прил.12 согаз'!M43+'Прил.12 альфа'!M43</f>
        <v>4805</v>
      </c>
      <c r="N43" s="27">
        <f>'Прил.12 согаз'!N43+'Прил.12 альфа'!N43</f>
        <v>1605</v>
      </c>
      <c r="O43" s="27">
        <f>'Прил.12 согаз'!O43+'Прил.12 альфа'!O43</f>
        <v>92</v>
      </c>
      <c r="P43" s="27">
        <f>'Прил.12 согаз'!P43+'Прил.12 альфа'!P43</f>
        <v>123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723261</v>
      </c>
      <c r="E44" s="21">
        <f t="shared" ref="E44:E51" si="5">G44+I44+K44+M44+O44</f>
        <v>332472</v>
      </c>
      <c r="F44" s="21">
        <f t="shared" ref="F44:F51" si="6">H44+J44+L44+N44+P44</f>
        <v>390789</v>
      </c>
      <c r="G44" s="21">
        <f>SUM(G45:G51)</f>
        <v>3137</v>
      </c>
      <c r="H44" s="21">
        <f t="shared" ref="H44:P44" si="7">SUM(H45:H51)</f>
        <v>3090</v>
      </c>
      <c r="I44" s="21">
        <f t="shared" si="7"/>
        <v>16591</v>
      </c>
      <c r="J44" s="21">
        <f t="shared" si="7"/>
        <v>15673</v>
      </c>
      <c r="K44" s="21">
        <f t="shared" si="7"/>
        <v>57600</v>
      </c>
      <c r="L44" s="21">
        <f t="shared" si="7"/>
        <v>54367</v>
      </c>
      <c r="M44" s="21">
        <f t="shared" si="7"/>
        <v>224925</v>
      </c>
      <c r="N44" s="21">
        <f t="shared" si="7"/>
        <v>246360</v>
      </c>
      <c r="O44" s="21">
        <f t="shared" si="7"/>
        <v>30219</v>
      </c>
      <c r="P44" s="21">
        <f t="shared" si="7"/>
        <v>71299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86324</v>
      </c>
      <c r="E45" s="27">
        <f t="shared" si="5"/>
        <v>39832</v>
      </c>
      <c r="F45" s="27">
        <f t="shared" si="6"/>
        <v>46492</v>
      </c>
      <c r="G45" s="26">
        <f>'Прил.12 согаз'!G45+'Прил.12 альфа'!G45</f>
        <v>331</v>
      </c>
      <c r="H45" s="26">
        <f>'Прил.12 согаз'!H45+'Прил.12 альфа'!H45</f>
        <v>311</v>
      </c>
      <c r="I45" s="26">
        <f>'Прил.12 согаз'!I45+'Прил.12 альфа'!I45</f>
        <v>1773</v>
      </c>
      <c r="J45" s="26">
        <f>'Прил.12 согаз'!J45+'Прил.12 альфа'!J45</f>
        <v>1647</v>
      </c>
      <c r="K45" s="26">
        <f>'Прил.12 согаз'!K45+'Прил.12 альфа'!K45</f>
        <v>6466</v>
      </c>
      <c r="L45" s="26">
        <f>'Прил.12 согаз'!L45+'Прил.12 альфа'!L45</f>
        <v>6121</v>
      </c>
      <c r="M45" s="26">
        <f>'Прил.12 согаз'!M45+'Прил.12 альфа'!M45</f>
        <v>27303</v>
      </c>
      <c r="N45" s="26">
        <f>'Прил.12 согаз'!N45+'Прил.12 альфа'!N45</f>
        <v>28733</v>
      </c>
      <c r="O45" s="26">
        <f>'Прил.12 согаз'!O45+'Прил.12 альфа'!O45</f>
        <v>3959</v>
      </c>
      <c r="P45" s="26">
        <f>'Прил.12 согаз'!P45+'Прил.12 альфа'!P45</f>
        <v>9680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51272</v>
      </c>
      <c r="E46" s="27">
        <f t="shared" si="5"/>
        <v>23691</v>
      </c>
      <c r="F46" s="27">
        <f t="shared" si="6"/>
        <v>27581</v>
      </c>
      <c r="G46" s="26">
        <f>'Прил.12 согаз'!G46+'Прил.12 альфа'!G46</f>
        <v>171</v>
      </c>
      <c r="H46" s="26">
        <f>'Прил.12 согаз'!H46+'Прил.12 альфа'!H46</f>
        <v>182</v>
      </c>
      <c r="I46" s="26">
        <f>'Прил.12 согаз'!I46+'Прил.12 альфа'!I46</f>
        <v>1003</v>
      </c>
      <c r="J46" s="26">
        <f>'Прил.12 согаз'!J46+'Прил.12 альфа'!J46</f>
        <v>968</v>
      </c>
      <c r="K46" s="26">
        <f>'Прил.12 согаз'!K46+'Прил.12 альфа'!K46</f>
        <v>3857</v>
      </c>
      <c r="L46" s="26">
        <f>'Прил.12 согаз'!L46+'Прил.12 альфа'!L46</f>
        <v>3613</v>
      </c>
      <c r="M46" s="26">
        <f>'Прил.12 согаз'!M46+'Прил.12 альфа'!M46</f>
        <v>15958</v>
      </c>
      <c r="N46" s="26">
        <f>'Прил.12 согаз'!N46+'Прил.12 альфа'!N46</f>
        <v>16633</v>
      </c>
      <c r="O46" s="26">
        <f>'Прил.12 согаз'!O46+'Прил.12 альфа'!O46</f>
        <v>2702</v>
      </c>
      <c r="P46" s="26">
        <f>'Прил.12 согаз'!P46+'Прил.12 альфа'!P46</f>
        <v>6185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524029</v>
      </c>
      <c r="E48" s="59">
        <f t="shared" si="5"/>
        <v>241123</v>
      </c>
      <c r="F48" s="59">
        <f t="shared" si="6"/>
        <v>282906</v>
      </c>
      <c r="G48" s="58">
        <f>'Прил.12 согаз'!G48+'Прил.12 альфа'!G48</f>
        <v>2300</v>
      </c>
      <c r="H48" s="58">
        <f>'Прил.12 согаз'!H48+'Прил.12 альфа'!H48</f>
        <v>2295</v>
      </c>
      <c r="I48" s="58">
        <f>'Прил.12 согаз'!I48+'Прил.12 альфа'!I48</f>
        <v>11857</v>
      </c>
      <c r="J48" s="58">
        <f>'Прил.12 согаз'!J48+'Прил.12 альфа'!J48</f>
        <v>11331</v>
      </c>
      <c r="K48" s="58">
        <f>'Прил.12 согаз'!K48+'Прил.12 альфа'!K48</f>
        <v>40962</v>
      </c>
      <c r="L48" s="58">
        <f>'Прил.12 согаз'!L48+'Прил.12 альфа'!L48</f>
        <v>38646</v>
      </c>
      <c r="M48" s="58">
        <f>'Прил.12 согаз'!M48+'Прил.12 альфа'!M48</f>
        <v>164108</v>
      </c>
      <c r="N48" s="58">
        <f>'Прил.12 согаз'!N48+'Прил.12 альфа'!N48</f>
        <v>178748</v>
      </c>
      <c r="O48" s="58">
        <f>'Прил.12 согаз'!O48+'Прил.12 альфа'!O48</f>
        <v>21896</v>
      </c>
      <c r="P48" s="58">
        <f>'Прил.12 согаз'!P48+'Прил.12 альфа'!P48</f>
        <v>51886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16966</v>
      </c>
      <c r="E49" s="27">
        <f t="shared" si="5"/>
        <v>7959</v>
      </c>
      <c r="F49" s="27">
        <f t="shared" si="6"/>
        <v>9007</v>
      </c>
      <c r="G49" s="26">
        <f>'Прил.12 согаз'!G49+'Прил.12 альфа'!G49</f>
        <v>56</v>
      </c>
      <c r="H49" s="26">
        <f>'Прил.12 согаз'!H49+'Прил.12 альфа'!H49</f>
        <v>55</v>
      </c>
      <c r="I49" s="26">
        <f>'Прил.12 согаз'!I49+'Прил.12 альфа'!I49</f>
        <v>388</v>
      </c>
      <c r="J49" s="26">
        <f>'Прил.12 согаз'!J49+'Прил.12 альфа'!J49</f>
        <v>328</v>
      </c>
      <c r="K49" s="26">
        <f>'Прил.12 согаз'!K49+'Прил.12 альфа'!K49</f>
        <v>1395</v>
      </c>
      <c r="L49" s="26">
        <f>'Прил.12 согаз'!L49+'Прил.12 альфа'!L49</f>
        <v>1295</v>
      </c>
      <c r="M49" s="26">
        <f>'Прил.12 согаз'!M49+'Прил.12 альфа'!M49</f>
        <v>5348</v>
      </c>
      <c r="N49" s="26">
        <f>'Прил.12 согаз'!N49+'Прил.12 альфа'!N49</f>
        <v>5595</v>
      </c>
      <c r="O49" s="26">
        <f>'Прил.12 согаз'!O49+'Прил.12 альфа'!O49</f>
        <v>772</v>
      </c>
      <c r="P49" s="26">
        <f>'Прил.12 согаз'!P49+'Прил.12 альфа'!P49</f>
        <v>1734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44670</v>
      </c>
      <c r="E50" s="27">
        <f t="shared" si="5"/>
        <v>19867</v>
      </c>
      <c r="F50" s="27">
        <f t="shared" si="6"/>
        <v>24803</v>
      </c>
      <c r="G50" s="26">
        <f>'Прил.12 согаз'!G50+'Прил.12 альфа'!G50</f>
        <v>279</v>
      </c>
      <c r="H50" s="26">
        <f>'Прил.12 согаз'!H50+'Прил.12 альфа'!H50</f>
        <v>247</v>
      </c>
      <c r="I50" s="26">
        <f>'Прил.12 согаз'!I50+'Прил.12 альфа'!I50</f>
        <v>1570</v>
      </c>
      <c r="J50" s="26">
        <f>'Прил.12 согаз'!J50+'Прил.12 альфа'!J50</f>
        <v>1399</v>
      </c>
      <c r="K50" s="26">
        <f>'Прил.12 согаз'!K50+'Прил.12 альфа'!K50</f>
        <v>4920</v>
      </c>
      <c r="L50" s="26">
        <f>'Прил.12 согаз'!L50+'Прил.12 альфа'!L50</f>
        <v>4692</v>
      </c>
      <c r="M50" s="26">
        <f>'Прил.12 согаз'!M50+'Прил.12 альфа'!M50</f>
        <v>12208</v>
      </c>
      <c r="N50" s="26">
        <f>'Прил.12 согаз'!N50+'Прил.12 альфа'!N50</f>
        <v>16651</v>
      </c>
      <c r="O50" s="26">
        <f>'Прил.12 согаз'!O50+'Прил.12 альфа'!O50</f>
        <v>890</v>
      </c>
      <c r="P50" s="26">
        <f>'Прил.12 согаз'!P50+'Прил.12 альфа'!P50</f>
        <v>1814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32" activePane="bottomRight" state="frozen"/>
      <selection activeCell="G11" sqref="G11"/>
      <selection pane="topRight" activeCell="G11" sqref="G11"/>
      <selection pane="bottomLeft" activeCell="G11" sqref="G11"/>
      <selection pane="bottomRight" activeCell="G47" sqref="G47:P4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441059</v>
      </c>
      <c r="E20" s="21">
        <f t="shared" ref="E20:E43" si="1">G20+I20+K20+M20+O20</f>
        <v>203328</v>
      </c>
      <c r="F20" s="21">
        <f t="shared" ref="F20:F43" si="2">H20+J20+L20+N20+P20</f>
        <v>237731</v>
      </c>
      <c r="G20" s="21">
        <f t="shared" ref="G20:P20" si="3">SUM(G21:G43)</f>
        <v>1955</v>
      </c>
      <c r="H20" s="21">
        <f t="shared" si="3"/>
        <v>1920</v>
      </c>
      <c r="I20" s="21">
        <f t="shared" si="3"/>
        <v>10351</v>
      </c>
      <c r="J20" s="21">
        <f t="shared" si="3"/>
        <v>9952</v>
      </c>
      <c r="K20" s="21">
        <f t="shared" si="3"/>
        <v>34011</v>
      </c>
      <c r="L20" s="21">
        <f t="shared" si="3"/>
        <v>31971</v>
      </c>
      <c r="M20" s="21">
        <f t="shared" si="3"/>
        <v>138429</v>
      </c>
      <c r="N20" s="21">
        <f t="shared" si="3"/>
        <v>151223</v>
      </c>
      <c r="O20" s="21">
        <f t="shared" si="3"/>
        <v>18582</v>
      </c>
      <c r="P20" s="21">
        <f t="shared" si="3"/>
        <v>42665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818</v>
      </c>
      <c r="E21" s="27">
        <f>G21+I21+K21+M21+O21</f>
        <v>231</v>
      </c>
      <c r="F21" s="27">
        <f t="shared" si="2"/>
        <v>587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201</v>
      </c>
      <c r="N21" s="27">
        <v>557</v>
      </c>
      <c r="O21" s="27">
        <v>30</v>
      </c>
      <c r="P21" s="27">
        <v>30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44006</v>
      </c>
      <c r="E22" s="27">
        <f t="shared" si="1"/>
        <v>21421</v>
      </c>
      <c r="F22" s="27">
        <f t="shared" si="2"/>
        <v>22585</v>
      </c>
      <c r="G22" s="27">
        <v>211</v>
      </c>
      <c r="H22" s="27">
        <v>183</v>
      </c>
      <c r="I22" s="27">
        <v>1066</v>
      </c>
      <c r="J22" s="27">
        <v>1018</v>
      </c>
      <c r="K22" s="27">
        <v>3225</v>
      </c>
      <c r="L22" s="27">
        <v>3065</v>
      </c>
      <c r="M22" s="27">
        <v>15210</v>
      </c>
      <c r="N22" s="27">
        <v>14718</v>
      </c>
      <c r="O22" s="27">
        <v>1709</v>
      </c>
      <c r="P22" s="27">
        <v>3601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2249</v>
      </c>
      <c r="E23" s="27">
        <f t="shared" si="1"/>
        <v>1135</v>
      </c>
      <c r="F23" s="27">
        <f t="shared" si="2"/>
        <v>1114</v>
      </c>
      <c r="G23" s="27">
        <v>2</v>
      </c>
      <c r="H23" s="27">
        <v>1</v>
      </c>
      <c r="I23" s="27">
        <v>15</v>
      </c>
      <c r="J23" s="27">
        <v>8</v>
      </c>
      <c r="K23" s="27">
        <v>114</v>
      </c>
      <c r="L23" s="27">
        <v>118</v>
      </c>
      <c r="M23" s="27">
        <v>899</v>
      </c>
      <c r="N23" s="27">
        <v>821</v>
      </c>
      <c r="O23" s="27">
        <v>105</v>
      </c>
      <c r="P23" s="27">
        <v>166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36804</v>
      </c>
      <c r="E24" s="27">
        <f t="shared" si="1"/>
        <v>17005</v>
      </c>
      <c r="F24" s="27">
        <f t="shared" si="2"/>
        <v>19799</v>
      </c>
      <c r="G24" s="27">
        <v>182</v>
      </c>
      <c r="H24" s="27">
        <v>163</v>
      </c>
      <c r="I24" s="27">
        <v>741</v>
      </c>
      <c r="J24" s="27">
        <v>716</v>
      </c>
      <c r="K24" s="27">
        <v>2844</v>
      </c>
      <c r="L24" s="27">
        <v>2734</v>
      </c>
      <c r="M24" s="27">
        <v>11605</v>
      </c>
      <c r="N24" s="27">
        <v>12274</v>
      </c>
      <c r="O24" s="27">
        <v>1633</v>
      </c>
      <c r="P24" s="27">
        <v>3912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811</v>
      </c>
      <c r="E25" s="27">
        <f t="shared" si="1"/>
        <v>480</v>
      </c>
      <c r="F25" s="27">
        <f t="shared" si="2"/>
        <v>331</v>
      </c>
      <c r="G25" s="27">
        <v>1</v>
      </c>
      <c r="H25" s="27">
        <v>0</v>
      </c>
      <c r="I25" s="27">
        <v>4</v>
      </c>
      <c r="J25" s="27">
        <v>1</v>
      </c>
      <c r="K25" s="27">
        <v>32</v>
      </c>
      <c r="L25" s="27">
        <v>31</v>
      </c>
      <c r="M25" s="27">
        <v>406</v>
      </c>
      <c r="N25" s="27">
        <v>238</v>
      </c>
      <c r="O25" s="27">
        <v>37</v>
      </c>
      <c r="P25" s="27">
        <v>61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19449</v>
      </c>
      <c r="E26" s="27">
        <f t="shared" si="1"/>
        <v>9379</v>
      </c>
      <c r="F26" s="27">
        <f t="shared" si="2"/>
        <v>10070</v>
      </c>
      <c r="G26" s="27">
        <v>104</v>
      </c>
      <c r="H26" s="27">
        <v>83</v>
      </c>
      <c r="I26" s="27">
        <v>429</v>
      </c>
      <c r="J26" s="27">
        <v>445</v>
      </c>
      <c r="K26" s="27">
        <v>1255</v>
      </c>
      <c r="L26" s="27">
        <v>1170</v>
      </c>
      <c r="M26" s="27">
        <v>6809</v>
      </c>
      <c r="N26" s="27">
        <v>6664</v>
      </c>
      <c r="O26" s="27">
        <v>782</v>
      </c>
      <c r="P26" s="27">
        <v>1708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10658</v>
      </c>
      <c r="E27" s="27">
        <f t="shared" si="1"/>
        <v>5075</v>
      </c>
      <c r="F27" s="27">
        <f t="shared" si="2"/>
        <v>5583</v>
      </c>
      <c r="G27" s="27">
        <v>53</v>
      </c>
      <c r="H27" s="27">
        <v>54</v>
      </c>
      <c r="I27" s="27">
        <v>245</v>
      </c>
      <c r="J27" s="27">
        <v>230</v>
      </c>
      <c r="K27" s="27">
        <v>775</v>
      </c>
      <c r="L27" s="27">
        <v>786</v>
      </c>
      <c r="M27" s="27">
        <v>3615</v>
      </c>
      <c r="N27" s="27">
        <v>3784</v>
      </c>
      <c r="O27" s="27">
        <v>387</v>
      </c>
      <c r="P27" s="27">
        <v>729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31087</v>
      </c>
      <c r="E28" s="27">
        <f t="shared" si="1"/>
        <v>14162</v>
      </c>
      <c r="F28" s="27">
        <f t="shared" si="2"/>
        <v>16925</v>
      </c>
      <c r="G28" s="27">
        <v>166</v>
      </c>
      <c r="H28" s="27">
        <v>164</v>
      </c>
      <c r="I28" s="27">
        <v>875</v>
      </c>
      <c r="J28" s="27">
        <v>893</v>
      </c>
      <c r="K28" s="27">
        <v>2879</v>
      </c>
      <c r="L28" s="27">
        <v>2712</v>
      </c>
      <c r="M28" s="27">
        <v>9339</v>
      </c>
      <c r="N28" s="27">
        <v>10707</v>
      </c>
      <c r="O28" s="27">
        <v>903</v>
      </c>
      <c r="P28" s="27">
        <v>2449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24648</v>
      </c>
      <c r="E29" s="27">
        <f t="shared" si="1"/>
        <v>10457</v>
      </c>
      <c r="F29" s="27">
        <f t="shared" si="2"/>
        <v>14191</v>
      </c>
      <c r="G29" s="27">
        <v>179</v>
      </c>
      <c r="H29" s="27">
        <v>177</v>
      </c>
      <c r="I29" s="27">
        <v>872</v>
      </c>
      <c r="J29" s="27">
        <v>885</v>
      </c>
      <c r="K29" s="27">
        <v>2305</v>
      </c>
      <c r="L29" s="27">
        <v>2288</v>
      </c>
      <c r="M29" s="27">
        <v>6436</v>
      </c>
      <c r="N29" s="27">
        <v>9552</v>
      </c>
      <c r="O29" s="27">
        <v>665</v>
      </c>
      <c r="P29" s="27">
        <v>1289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94554</v>
      </c>
      <c r="E30" s="27">
        <f t="shared" si="1"/>
        <v>41582</v>
      </c>
      <c r="F30" s="27">
        <f t="shared" si="2"/>
        <v>52972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36206</v>
      </c>
      <c r="N30" s="27">
        <v>39831</v>
      </c>
      <c r="O30" s="27">
        <v>5376</v>
      </c>
      <c r="P30" s="27">
        <v>13141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71070</v>
      </c>
      <c r="E31" s="27">
        <f t="shared" si="1"/>
        <v>30848</v>
      </c>
      <c r="F31" s="27">
        <f t="shared" si="2"/>
        <v>40222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26745</v>
      </c>
      <c r="N31" s="27">
        <v>29877</v>
      </c>
      <c r="O31" s="27">
        <v>4103</v>
      </c>
      <c r="P31" s="27">
        <v>10345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19271</v>
      </c>
      <c r="E32" s="27">
        <f t="shared" si="1"/>
        <v>9862</v>
      </c>
      <c r="F32" s="27">
        <f t="shared" si="2"/>
        <v>9409</v>
      </c>
      <c r="G32" s="27">
        <v>360</v>
      </c>
      <c r="H32" s="27">
        <v>375</v>
      </c>
      <c r="I32" s="27">
        <v>2177</v>
      </c>
      <c r="J32" s="27">
        <v>2052</v>
      </c>
      <c r="K32" s="27">
        <v>7325</v>
      </c>
      <c r="L32" s="27">
        <v>6982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13904</v>
      </c>
      <c r="E33" s="27">
        <f t="shared" si="1"/>
        <v>7313</v>
      </c>
      <c r="F33" s="27">
        <f t="shared" si="2"/>
        <v>6591</v>
      </c>
      <c r="G33" s="27">
        <v>248</v>
      </c>
      <c r="H33" s="27">
        <v>267</v>
      </c>
      <c r="I33" s="27">
        <v>1455</v>
      </c>
      <c r="J33" s="27">
        <v>1433</v>
      </c>
      <c r="K33" s="27">
        <v>5610</v>
      </c>
      <c r="L33" s="27">
        <v>4891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13163</v>
      </c>
      <c r="E34" s="27">
        <f t="shared" si="1"/>
        <v>6793</v>
      </c>
      <c r="F34" s="27">
        <f t="shared" si="2"/>
        <v>6370</v>
      </c>
      <c r="G34" s="27">
        <v>281</v>
      </c>
      <c r="H34" s="27">
        <v>299</v>
      </c>
      <c r="I34" s="27">
        <v>1477</v>
      </c>
      <c r="J34" s="27">
        <v>1393</v>
      </c>
      <c r="K34" s="27">
        <v>5035</v>
      </c>
      <c r="L34" s="27">
        <v>4678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9103</v>
      </c>
      <c r="E35" s="27">
        <f t="shared" si="1"/>
        <v>4434</v>
      </c>
      <c r="F35" s="27">
        <f t="shared" si="2"/>
        <v>4669</v>
      </c>
      <c r="G35" s="27">
        <v>8</v>
      </c>
      <c r="H35" s="27">
        <v>6</v>
      </c>
      <c r="I35" s="27">
        <v>25</v>
      </c>
      <c r="J35" s="27">
        <v>12</v>
      </c>
      <c r="K35" s="27">
        <v>43</v>
      </c>
      <c r="L35" s="27">
        <v>43</v>
      </c>
      <c r="M35" s="27">
        <v>3604</v>
      </c>
      <c r="N35" s="27">
        <v>3667</v>
      </c>
      <c r="O35" s="27">
        <v>754</v>
      </c>
      <c r="P35" s="27">
        <v>941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14110</v>
      </c>
      <c r="E36" s="27">
        <f t="shared" si="1"/>
        <v>6761</v>
      </c>
      <c r="F36" s="27">
        <f t="shared" si="2"/>
        <v>7349</v>
      </c>
      <c r="G36" s="27">
        <v>56</v>
      </c>
      <c r="H36" s="27">
        <v>55</v>
      </c>
      <c r="I36" s="27">
        <v>366</v>
      </c>
      <c r="J36" s="27">
        <v>311</v>
      </c>
      <c r="K36" s="27">
        <v>1088</v>
      </c>
      <c r="L36" s="27">
        <v>1040</v>
      </c>
      <c r="M36" s="27">
        <v>4616</v>
      </c>
      <c r="N36" s="27">
        <v>4577</v>
      </c>
      <c r="O36" s="27">
        <v>635</v>
      </c>
      <c r="P36" s="27">
        <v>1366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13700</v>
      </c>
      <c r="E37" s="27">
        <f t="shared" si="1"/>
        <v>5944</v>
      </c>
      <c r="F37" s="27">
        <f t="shared" si="2"/>
        <v>7756</v>
      </c>
      <c r="G37" s="27">
        <v>97</v>
      </c>
      <c r="H37" s="27">
        <v>80</v>
      </c>
      <c r="I37" s="27">
        <v>545</v>
      </c>
      <c r="J37" s="27">
        <v>503</v>
      </c>
      <c r="K37" s="27">
        <v>1296</v>
      </c>
      <c r="L37" s="27">
        <v>1272</v>
      </c>
      <c r="M37" s="27">
        <v>3737</v>
      </c>
      <c r="N37" s="27">
        <v>5377</v>
      </c>
      <c r="O37" s="27">
        <v>269</v>
      </c>
      <c r="P37" s="27">
        <v>524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4283</v>
      </c>
      <c r="E38" s="27">
        <f t="shared" si="1"/>
        <v>1678</v>
      </c>
      <c r="F38" s="27">
        <f t="shared" si="2"/>
        <v>2605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1372</v>
      </c>
      <c r="N38" s="27">
        <v>1978</v>
      </c>
      <c r="O38" s="27">
        <v>306</v>
      </c>
      <c r="P38" s="27">
        <v>627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2978</v>
      </c>
      <c r="E39" s="27">
        <f t="shared" si="1"/>
        <v>1684</v>
      </c>
      <c r="F39" s="27">
        <f t="shared" si="2"/>
        <v>1294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1469</v>
      </c>
      <c r="N39" s="27">
        <v>1128</v>
      </c>
      <c r="O39" s="27">
        <v>215</v>
      </c>
      <c r="P39" s="27">
        <v>166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4921</v>
      </c>
      <c r="E40" s="27">
        <f t="shared" si="1"/>
        <v>2263</v>
      </c>
      <c r="F40" s="27">
        <f t="shared" si="2"/>
        <v>2658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1987</v>
      </c>
      <c r="N40" s="27">
        <v>1922</v>
      </c>
      <c r="O40" s="27">
        <v>276</v>
      </c>
      <c r="P40" s="27">
        <v>736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398</v>
      </c>
      <c r="E41" s="27">
        <f t="shared" si="1"/>
        <v>229</v>
      </c>
      <c r="F41" s="27">
        <f t="shared" si="2"/>
        <v>169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214</v>
      </c>
      <c r="N41" s="27">
        <v>155</v>
      </c>
      <c r="O41" s="27">
        <v>15</v>
      </c>
      <c r="P41" s="27">
        <v>14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5567</v>
      </c>
      <c r="E42" s="27">
        <f t="shared" si="1"/>
        <v>2438</v>
      </c>
      <c r="F42" s="27">
        <f t="shared" si="2"/>
        <v>3129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2112</v>
      </c>
      <c r="N42" s="27">
        <v>2353</v>
      </c>
      <c r="O42" s="27">
        <v>326</v>
      </c>
      <c r="P42" s="27">
        <v>776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3507</v>
      </c>
      <c r="E43" s="27">
        <f t="shared" si="1"/>
        <v>2154</v>
      </c>
      <c r="F43" s="27">
        <f t="shared" si="2"/>
        <v>1353</v>
      </c>
      <c r="G43" s="27">
        <v>7</v>
      </c>
      <c r="H43" s="27">
        <v>13</v>
      </c>
      <c r="I43" s="27">
        <v>59</v>
      </c>
      <c r="J43" s="27">
        <v>52</v>
      </c>
      <c r="K43" s="27">
        <v>185</v>
      </c>
      <c r="L43" s="27">
        <v>161</v>
      </c>
      <c r="M43" s="27">
        <v>1847</v>
      </c>
      <c r="N43" s="27">
        <v>1043</v>
      </c>
      <c r="O43" s="27">
        <v>56</v>
      </c>
      <c r="P43" s="27">
        <v>84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441059</v>
      </c>
      <c r="E44" s="21">
        <f t="shared" ref="E44:E51" si="5">G44+I44+K44+M44+O44</f>
        <v>203328</v>
      </c>
      <c r="F44" s="21">
        <f t="shared" ref="F44:F51" si="6">H44+J44+L44+N44+P44</f>
        <v>237731</v>
      </c>
      <c r="G44" s="21">
        <f>SUM(G45:G51)</f>
        <v>1955</v>
      </c>
      <c r="H44" s="21">
        <f t="shared" ref="H44:P44" si="7">SUM(H45:H51)</f>
        <v>1920</v>
      </c>
      <c r="I44" s="21">
        <f t="shared" si="7"/>
        <v>10351</v>
      </c>
      <c r="J44" s="21">
        <f t="shared" si="7"/>
        <v>9952</v>
      </c>
      <c r="K44" s="21">
        <f t="shared" si="7"/>
        <v>34011</v>
      </c>
      <c r="L44" s="21">
        <f t="shared" si="7"/>
        <v>31971</v>
      </c>
      <c r="M44" s="21">
        <f t="shared" si="7"/>
        <v>138429</v>
      </c>
      <c r="N44" s="21">
        <f t="shared" si="7"/>
        <v>151223</v>
      </c>
      <c r="O44" s="21">
        <f t="shared" si="7"/>
        <v>18582</v>
      </c>
      <c r="P44" s="21">
        <f t="shared" si="7"/>
        <v>42665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48539</v>
      </c>
      <c r="E45" s="27">
        <f t="shared" si="5"/>
        <v>23217</v>
      </c>
      <c r="F45" s="27">
        <f t="shared" si="6"/>
        <v>25322</v>
      </c>
      <c r="G45" s="26">
        <f>'Прил. 11 СОГАЗ 2020'!F33+'Прил. 11 СОГАЗ 2020'!F34</f>
        <v>211</v>
      </c>
      <c r="H45" s="26">
        <f>'Прил. 11 СОГАЗ 2020'!G33+'Прил. 11 СОГАЗ 2020'!G34</f>
        <v>183</v>
      </c>
      <c r="I45" s="26">
        <f>'Прил. 11 СОГАЗ 2020'!H33+'Прил. 11 СОГАЗ 2020'!H34</f>
        <v>1075</v>
      </c>
      <c r="J45" s="26">
        <f>'Прил. 11 СОГАЗ 2020'!I33+'Прил. 11 СОГАЗ 2020'!I34</f>
        <v>1021</v>
      </c>
      <c r="K45" s="26">
        <f>'Прил. 11 СОГАЗ 2020'!J33+'Прил. 11 СОГАЗ 2020'!J34</f>
        <v>3243</v>
      </c>
      <c r="L45" s="26">
        <f>'Прил. 11 СОГАЗ 2020'!K33+'Прил. 11 СОГАЗ 2020'!K34</f>
        <v>3086</v>
      </c>
      <c r="M45" s="26">
        <f>'Прил. 11 СОГАЗ 2020'!L33+'Прил. 11 СОГАЗ 2020'!L34</f>
        <v>16668</v>
      </c>
      <c r="N45" s="26">
        <f>'Прил. 11 СОГАЗ 2020'!M33+'Прил. 11 СОГАЗ 2020'!M34</f>
        <v>16796</v>
      </c>
      <c r="O45" s="26">
        <f>'Прил. 11 СОГАЗ 2020'!N33+'Прил. 11 СОГАЗ 2020'!N34</f>
        <v>2020</v>
      </c>
      <c r="P45" s="26">
        <f>'Прил. 11 СОГАЗ 2020'!O33+'Прил. 11 СОГАЗ 2020'!O34</f>
        <v>4236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2844</v>
      </c>
      <c r="E46" s="27">
        <f t="shared" si="5"/>
        <v>1473</v>
      </c>
      <c r="F46" s="27">
        <f t="shared" si="6"/>
        <v>1371</v>
      </c>
      <c r="G46" s="26">
        <f>'Прил. 11 СОГАЗ 2020'!F35+'Прил. 11 СОГАЗ 2020'!F38</f>
        <v>2</v>
      </c>
      <c r="H46" s="26">
        <f>'Прил. 11 СОГАЗ 2020'!G35+'Прил. 11 СОГАЗ 2020'!G38</f>
        <v>2</v>
      </c>
      <c r="I46" s="26">
        <f>'Прил. 11 СОГАЗ 2020'!H35+'Прил. 11 СОГАЗ 2020'!H38</f>
        <v>15</v>
      </c>
      <c r="J46" s="26">
        <f>'Прил. 11 СОГАЗ 2020'!I35+'Прил. 11 СОГАЗ 2020'!I38</f>
        <v>8</v>
      </c>
      <c r="K46" s="26">
        <f>'Прил. 11 СОГАЗ 2020'!J35+'Прил. 11 СОГАЗ 2020'!J38</f>
        <v>129</v>
      </c>
      <c r="L46" s="26">
        <f>'Прил. 11 СОГАЗ 2020'!K35+'Прил. 11 СОГАЗ 2020'!K38</f>
        <v>121</v>
      </c>
      <c r="M46" s="26">
        <f>'Прил. 11 СОГАЗ 2020'!L35+'Прил. 11 СОГАЗ 2020'!L38</f>
        <v>1204</v>
      </c>
      <c r="N46" s="26">
        <f>'Прил. 11 СОГАЗ 2020'!M35+'Прил. 11 СОГАЗ 2020'!M38</f>
        <v>1057</v>
      </c>
      <c r="O46" s="26">
        <f>'Прил. 11 СОГАЗ 2020'!N35+'Прил. 11 СОГАЗ 2020'!N38</f>
        <v>123</v>
      </c>
      <c r="P46" s="26">
        <f>'Прил. 11 СОГАЗ 2020'!O35+'Прил. 11 СОГАЗ 2020'!O38</f>
        <v>183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361276</v>
      </c>
      <c r="E48" s="27">
        <f t="shared" si="5"/>
        <v>165673</v>
      </c>
      <c r="F48" s="27">
        <f t="shared" si="6"/>
        <v>195603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</f>
        <v>1588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</f>
        <v>1600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</f>
        <v>8330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</f>
        <v>8093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</f>
        <v>28200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</f>
        <v>26409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</f>
        <v>112022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</f>
        <v>123158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</f>
        <v>15533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</f>
        <v>36343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14151</v>
      </c>
      <c r="E49" s="27">
        <f t="shared" si="5"/>
        <v>6745</v>
      </c>
      <c r="F49" s="27">
        <f t="shared" si="6"/>
        <v>7406</v>
      </c>
      <c r="G49" s="26">
        <f>'Прил. 11 СОГАЗ 2020'!F36</f>
        <v>55</v>
      </c>
      <c r="H49" s="26">
        <f>'Прил. 11 СОГАЗ 2020'!G36</f>
        <v>55</v>
      </c>
      <c r="I49" s="26">
        <f>'Прил. 11 СОГАЗ 2020'!H36</f>
        <v>370</v>
      </c>
      <c r="J49" s="26">
        <f>'Прил. 11 СОГАЗ 2020'!I36</f>
        <v>311</v>
      </c>
      <c r="K49" s="26">
        <f>'Прил. 11 СОГАЗ 2020'!J36</f>
        <v>1094</v>
      </c>
      <c r="L49" s="26">
        <f>'Прил. 11 СОГАЗ 2020'!K36</f>
        <v>1057</v>
      </c>
      <c r="M49" s="26">
        <f>'Прил. 11 СОГАЗ 2020'!L36</f>
        <v>4593</v>
      </c>
      <c r="N49" s="26">
        <f>'Прил. 11 СОГАЗ 2020'!M36</f>
        <v>4615</v>
      </c>
      <c r="O49" s="26">
        <f>'Прил. 11 СОГАЗ 2020'!N36</f>
        <v>633</v>
      </c>
      <c r="P49" s="26">
        <f>'Прил. 11 СОГАЗ 2020'!O36</f>
        <v>1368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14249</v>
      </c>
      <c r="E50" s="27">
        <f t="shared" si="5"/>
        <v>6220</v>
      </c>
      <c r="F50" s="27">
        <f t="shared" si="6"/>
        <v>8029</v>
      </c>
      <c r="G50" s="26">
        <f>'Прил. 11 СОГАЗ 2020'!F29+'Прил. 11 СОГАЗ 2020'!F30+'Прил. 11 СОГАЗ 2020'!F31+'Прил. 11 СОГАЗ 2020'!F32+'Прил. 11 СОГАЗ 2020'!F24</f>
        <v>99</v>
      </c>
      <c r="H50" s="26">
        <f>'Прил. 11 СОГАЗ 2020'!G29+'Прил. 11 СОГАЗ 2020'!G30+'Прил. 11 СОГАЗ 2020'!G31+'Прил. 11 СОГАЗ 2020'!G32+'Прил. 11 СОГАЗ 2020'!G24</f>
        <v>80</v>
      </c>
      <c r="I50" s="26">
        <f>'Прил. 11 СОГАЗ 2020'!H29+'Прил. 11 СОГАЗ 2020'!H30+'Прил. 11 СОГАЗ 2020'!H31+'Прил. 11 СОГАЗ 2020'!H32+'Прил. 11 СОГАЗ 2020'!H24</f>
        <v>561</v>
      </c>
      <c r="J50" s="26">
        <f>'Прил. 11 СОГАЗ 2020'!I29+'Прил. 11 СОГАЗ 2020'!I30+'Прил. 11 СОГАЗ 2020'!I31+'Прил. 11 СОГАЗ 2020'!I32+'Прил. 11 СОГАЗ 2020'!I24</f>
        <v>519</v>
      </c>
      <c r="K50" s="26">
        <f>'Прил. 11 СОГАЗ 2020'!J29+'Прил. 11 СОГАЗ 2020'!J30+'Прил. 11 СОГАЗ 2020'!J31+'Прил. 11 СОГАЗ 2020'!J32+'Прил. 11 СОГАЗ 2020'!J24</f>
        <v>1345</v>
      </c>
      <c r="L50" s="26">
        <f>'Прил. 11 СОГАЗ 2020'!K29+'Прил. 11 СОГАЗ 2020'!K30+'Прил. 11 СОГАЗ 2020'!K31+'Прил. 11 СОГАЗ 2020'!K32+'Прил. 11 СОГАЗ 2020'!K24</f>
        <v>1298</v>
      </c>
      <c r="M50" s="26">
        <f>'Прил. 11 СОГАЗ 2020'!L29+'Прил. 11 СОГАЗ 2020'!L30+'Прил. 11 СОГАЗ 2020'!L31+'Прил. 11 СОГАЗ 2020'!L32+'Прил. 11 СОГАЗ 2020'!L24</f>
        <v>3942</v>
      </c>
      <c r="N50" s="26">
        <f>'Прил. 11 СОГАЗ 2020'!M29+'Прил. 11 СОГАЗ 2020'!M30+'Прил. 11 СОГАЗ 2020'!M31+'Прил. 11 СОГАЗ 2020'!M32+'Прил. 11 СОГАЗ 2020'!M24</f>
        <v>5597</v>
      </c>
      <c r="O50" s="26">
        <f>'Прил. 11 СОГАЗ 2020'!N29+'Прил. 11 СОГАЗ 2020'!N30+'Прил. 11 СОГАЗ 2020'!N31+'Прил. 11 СОГАЗ 2020'!N32+'Прил. 11 СОГАЗ 2020'!N24</f>
        <v>273</v>
      </c>
      <c r="P50" s="26">
        <f>'Прил. 11 СОГАЗ 2020'!O29+'Прил. 11 СОГАЗ 2020'!O30+'Прил. 11 СОГАЗ 2020'!O31+'Прил. 11 СОГАЗ 2020'!O32+'Прил. 11 СОГАЗ 2020'!O24</f>
        <v>535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32" activePane="bottomRight" state="frozen"/>
      <selection activeCell="G11" sqref="G11"/>
      <selection pane="topRight" activeCell="G11" sqref="G11"/>
      <selection pane="bottomLeft" activeCell="G11" sqref="G11"/>
      <selection pane="bottomRight" activeCell="G47" sqref="G47:P4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282202</v>
      </c>
      <c r="E20" s="21">
        <f t="shared" ref="E20:E43" si="1">G20+I20+K20+M20+O20</f>
        <v>129144</v>
      </c>
      <c r="F20" s="21">
        <f t="shared" ref="F20:F43" si="2">H20+J20+L20+N20+P20</f>
        <v>153058</v>
      </c>
      <c r="G20" s="21">
        <f t="shared" ref="G20:P20" si="3">SUM(G21:G43)</f>
        <v>1182</v>
      </c>
      <c r="H20" s="21">
        <f t="shared" si="3"/>
        <v>1170</v>
      </c>
      <c r="I20" s="21">
        <f t="shared" si="3"/>
        <v>6240</v>
      </c>
      <c r="J20" s="21">
        <f t="shared" si="3"/>
        <v>5721</v>
      </c>
      <c r="K20" s="21">
        <f t="shared" si="3"/>
        <v>23589</v>
      </c>
      <c r="L20" s="21">
        <f t="shared" si="3"/>
        <v>22396</v>
      </c>
      <c r="M20" s="21">
        <f t="shared" si="3"/>
        <v>86496</v>
      </c>
      <c r="N20" s="21">
        <f t="shared" si="3"/>
        <v>95137</v>
      </c>
      <c r="O20" s="21">
        <f t="shared" si="3"/>
        <v>11637</v>
      </c>
      <c r="P20" s="21">
        <f t="shared" si="3"/>
        <v>28634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319</v>
      </c>
      <c r="E21" s="27">
        <f t="shared" si="1"/>
        <v>68</v>
      </c>
      <c r="F21" s="27">
        <f t="shared" si="2"/>
        <v>251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59</v>
      </c>
      <c r="N21" s="27">
        <v>236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35479</v>
      </c>
      <c r="E22" s="27">
        <f t="shared" si="1"/>
        <v>15784</v>
      </c>
      <c r="F22" s="27">
        <f t="shared" si="2"/>
        <v>19695</v>
      </c>
      <c r="G22" s="27">
        <v>120</v>
      </c>
      <c r="H22" s="27">
        <v>128</v>
      </c>
      <c r="I22" s="27">
        <v>697</v>
      </c>
      <c r="J22" s="27">
        <v>626</v>
      </c>
      <c r="K22" s="27">
        <v>3189</v>
      </c>
      <c r="L22" s="27">
        <v>2991</v>
      </c>
      <c r="M22" s="27">
        <v>9980</v>
      </c>
      <c r="N22" s="27">
        <v>10903</v>
      </c>
      <c r="O22" s="27">
        <v>1798</v>
      </c>
      <c r="P22" s="27">
        <v>5047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41501</v>
      </c>
      <c r="E23" s="27">
        <f t="shared" si="1"/>
        <v>18289</v>
      </c>
      <c r="F23" s="27">
        <f t="shared" si="2"/>
        <v>23212</v>
      </c>
      <c r="G23" s="27">
        <v>167</v>
      </c>
      <c r="H23" s="27">
        <v>179</v>
      </c>
      <c r="I23" s="27">
        <v>965</v>
      </c>
      <c r="J23" s="27">
        <v>944</v>
      </c>
      <c r="K23" s="27">
        <v>3669</v>
      </c>
      <c r="L23" s="27">
        <v>3406</v>
      </c>
      <c r="M23" s="27">
        <v>11277</v>
      </c>
      <c r="N23" s="27">
        <v>13266</v>
      </c>
      <c r="O23" s="27">
        <v>2211</v>
      </c>
      <c r="P23" s="27">
        <v>5417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6590</v>
      </c>
      <c r="E24" s="27">
        <f t="shared" si="1"/>
        <v>3165</v>
      </c>
      <c r="F24" s="27">
        <f t="shared" si="2"/>
        <v>3425</v>
      </c>
      <c r="G24" s="27">
        <v>43</v>
      </c>
      <c r="H24" s="27">
        <v>38</v>
      </c>
      <c r="I24" s="27">
        <v>175</v>
      </c>
      <c r="J24" s="27">
        <v>188</v>
      </c>
      <c r="K24" s="27">
        <v>617</v>
      </c>
      <c r="L24" s="27">
        <v>593</v>
      </c>
      <c r="M24" s="27">
        <v>2217</v>
      </c>
      <c r="N24" s="27">
        <v>2351</v>
      </c>
      <c r="O24" s="27">
        <v>113</v>
      </c>
      <c r="P24" s="27">
        <v>255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8982</v>
      </c>
      <c r="E25" s="27">
        <f t="shared" si="1"/>
        <v>4196</v>
      </c>
      <c r="F25" s="27">
        <f t="shared" si="2"/>
        <v>4786</v>
      </c>
      <c r="G25" s="27">
        <v>24</v>
      </c>
      <c r="H25" s="27">
        <v>29</v>
      </c>
      <c r="I25" s="27">
        <v>184</v>
      </c>
      <c r="J25" s="27">
        <v>183</v>
      </c>
      <c r="K25" s="27">
        <v>733</v>
      </c>
      <c r="L25" s="27">
        <v>695</v>
      </c>
      <c r="M25" s="27">
        <v>2796</v>
      </c>
      <c r="N25" s="27">
        <v>2779</v>
      </c>
      <c r="O25" s="27">
        <v>459</v>
      </c>
      <c r="P25" s="27">
        <v>1100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43379</v>
      </c>
      <c r="E26" s="27">
        <f t="shared" si="1"/>
        <v>19538</v>
      </c>
      <c r="F26" s="27">
        <f t="shared" si="2"/>
        <v>23841</v>
      </c>
      <c r="G26" s="27">
        <v>150</v>
      </c>
      <c r="H26" s="27">
        <v>134</v>
      </c>
      <c r="I26" s="27">
        <v>887</v>
      </c>
      <c r="J26" s="27">
        <v>762</v>
      </c>
      <c r="K26" s="27">
        <v>3664</v>
      </c>
      <c r="L26" s="27">
        <v>3446</v>
      </c>
      <c r="M26" s="27">
        <v>12801</v>
      </c>
      <c r="N26" s="27">
        <v>14243</v>
      </c>
      <c r="O26" s="27">
        <v>2036</v>
      </c>
      <c r="P26" s="27">
        <v>5256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15709</v>
      </c>
      <c r="E27" s="27">
        <f t="shared" si="1"/>
        <v>6826</v>
      </c>
      <c r="F27" s="27">
        <f t="shared" si="2"/>
        <v>8883</v>
      </c>
      <c r="G27" s="27">
        <v>58</v>
      </c>
      <c r="H27" s="27">
        <v>65</v>
      </c>
      <c r="I27" s="27">
        <v>348</v>
      </c>
      <c r="J27" s="27">
        <v>290</v>
      </c>
      <c r="K27" s="27">
        <v>1468</v>
      </c>
      <c r="L27" s="27">
        <v>1381</v>
      </c>
      <c r="M27" s="27">
        <v>4312</v>
      </c>
      <c r="N27" s="27">
        <v>5274</v>
      </c>
      <c r="O27" s="27">
        <v>640</v>
      </c>
      <c r="P27" s="27">
        <v>1873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322</v>
      </c>
      <c r="E28" s="27">
        <f t="shared" si="1"/>
        <v>231</v>
      </c>
      <c r="F28" s="27">
        <f t="shared" si="2"/>
        <v>91</v>
      </c>
      <c r="G28" s="27">
        <v>0</v>
      </c>
      <c r="H28" s="27">
        <v>1</v>
      </c>
      <c r="I28" s="27">
        <v>2</v>
      </c>
      <c r="J28" s="27">
        <v>0</v>
      </c>
      <c r="K28" s="27">
        <v>10</v>
      </c>
      <c r="L28" s="27">
        <v>15</v>
      </c>
      <c r="M28" s="27">
        <v>216</v>
      </c>
      <c r="N28" s="27">
        <v>71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22753</v>
      </c>
      <c r="E29" s="27">
        <f t="shared" si="1"/>
        <v>9888</v>
      </c>
      <c r="F29" s="27">
        <f t="shared" si="2"/>
        <v>12865</v>
      </c>
      <c r="G29" s="27">
        <v>132</v>
      </c>
      <c r="H29" s="27">
        <v>138</v>
      </c>
      <c r="I29" s="27">
        <v>616</v>
      </c>
      <c r="J29" s="27">
        <v>607</v>
      </c>
      <c r="K29" s="27">
        <v>2481</v>
      </c>
      <c r="L29" s="27">
        <v>2421</v>
      </c>
      <c r="M29" s="27">
        <v>6026</v>
      </c>
      <c r="N29" s="27">
        <v>8125</v>
      </c>
      <c r="O29" s="27">
        <v>633</v>
      </c>
      <c r="P29" s="27">
        <v>1574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24453</v>
      </c>
      <c r="E30" s="27">
        <f t="shared" si="1"/>
        <v>11315</v>
      </c>
      <c r="F30" s="27">
        <f t="shared" si="2"/>
        <v>13138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10289</v>
      </c>
      <c r="N30" s="27">
        <v>10993</v>
      </c>
      <c r="O30" s="27">
        <v>1026</v>
      </c>
      <c r="P30" s="27">
        <v>2145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22219</v>
      </c>
      <c r="E31" s="27">
        <f t="shared" si="1"/>
        <v>9864</v>
      </c>
      <c r="F31" s="27">
        <f t="shared" si="2"/>
        <v>12355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8748</v>
      </c>
      <c r="N31" s="27">
        <v>9442</v>
      </c>
      <c r="O31" s="27">
        <v>1116</v>
      </c>
      <c r="P31" s="27">
        <v>2913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4408</v>
      </c>
      <c r="E32" s="27">
        <f t="shared" si="1"/>
        <v>2238</v>
      </c>
      <c r="F32" s="27">
        <f t="shared" si="2"/>
        <v>2170</v>
      </c>
      <c r="G32" s="27">
        <v>126</v>
      </c>
      <c r="H32" s="27">
        <v>134</v>
      </c>
      <c r="I32" s="27">
        <v>582</v>
      </c>
      <c r="J32" s="27">
        <v>513</v>
      </c>
      <c r="K32" s="27">
        <v>1530</v>
      </c>
      <c r="L32" s="27">
        <v>1523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3380</v>
      </c>
      <c r="E33" s="27">
        <f t="shared" si="1"/>
        <v>1679</v>
      </c>
      <c r="F33" s="27">
        <f t="shared" si="2"/>
        <v>1701</v>
      </c>
      <c r="G33" s="27">
        <v>89</v>
      </c>
      <c r="H33" s="27">
        <v>80</v>
      </c>
      <c r="I33" s="27">
        <v>405</v>
      </c>
      <c r="J33" s="27">
        <v>372</v>
      </c>
      <c r="K33" s="27">
        <v>1185</v>
      </c>
      <c r="L33" s="27">
        <v>1249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3032</v>
      </c>
      <c r="E34" s="27">
        <f t="shared" si="1"/>
        <v>1576</v>
      </c>
      <c r="F34" s="27">
        <f t="shared" si="2"/>
        <v>1456</v>
      </c>
      <c r="G34" s="27">
        <v>84</v>
      </c>
      <c r="H34" s="27">
        <v>67</v>
      </c>
      <c r="I34" s="27">
        <v>349</v>
      </c>
      <c r="J34" s="27">
        <v>329</v>
      </c>
      <c r="K34" s="27">
        <v>1143</v>
      </c>
      <c r="L34" s="27">
        <v>1060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2837</v>
      </c>
      <c r="E35" s="27">
        <f t="shared" si="1"/>
        <v>1425</v>
      </c>
      <c r="F35" s="27">
        <f t="shared" si="2"/>
        <v>1412</v>
      </c>
      <c r="G35" s="27">
        <v>5</v>
      </c>
      <c r="H35" s="27">
        <v>8</v>
      </c>
      <c r="I35" s="27">
        <v>15</v>
      </c>
      <c r="J35" s="27">
        <v>13</v>
      </c>
      <c r="K35" s="27">
        <v>72</v>
      </c>
      <c r="L35" s="27">
        <v>69</v>
      </c>
      <c r="M35" s="27">
        <v>1152</v>
      </c>
      <c r="N35" s="27">
        <v>1128</v>
      </c>
      <c r="O35" s="27">
        <v>181</v>
      </c>
      <c r="P35" s="27">
        <v>194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2877</v>
      </c>
      <c r="E36" s="27">
        <f t="shared" si="1"/>
        <v>1229</v>
      </c>
      <c r="F36" s="27">
        <f t="shared" si="2"/>
        <v>1648</v>
      </c>
      <c r="G36" s="27">
        <v>1</v>
      </c>
      <c r="H36" s="27">
        <v>0</v>
      </c>
      <c r="I36" s="27">
        <v>19</v>
      </c>
      <c r="J36" s="27">
        <v>15</v>
      </c>
      <c r="K36" s="27">
        <v>298</v>
      </c>
      <c r="L36" s="27">
        <v>234</v>
      </c>
      <c r="M36" s="27">
        <v>771</v>
      </c>
      <c r="N36" s="27">
        <v>1025</v>
      </c>
      <c r="O36" s="27">
        <v>140</v>
      </c>
      <c r="P36" s="27">
        <v>374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29221</v>
      </c>
      <c r="E37" s="27">
        <f t="shared" si="1"/>
        <v>13168</v>
      </c>
      <c r="F37" s="27">
        <f t="shared" si="2"/>
        <v>16053</v>
      </c>
      <c r="G37" s="27">
        <v>176</v>
      </c>
      <c r="H37" s="27">
        <v>166</v>
      </c>
      <c r="I37" s="27">
        <v>961</v>
      </c>
      <c r="J37" s="27">
        <v>845</v>
      </c>
      <c r="K37" s="27">
        <v>3473</v>
      </c>
      <c r="L37" s="27">
        <v>3247</v>
      </c>
      <c r="M37" s="27">
        <v>7955</v>
      </c>
      <c r="N37" s="27">
        <v>10549</v>
      </c>
      <c r="O37" s="27">
        <v>603</v>
      </c>
      <c r="P37" s="27">
        <v>1246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1972</v>
      </c>
      <c r="E38" s="27">
        <f t="shared" si="1"/>
        <v>657</v>
      </c>
      <c r="F38" s="27">
        <f t="shared" si="2"/>
        <v>1315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514</v>
      </c>
      <c r="N38" s="27">
        <v>928</v>
      </c>
      <c r="O38" s="27">
        <v>143</v>
      </c>
      <c r="P38" s="27">
        <v>387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950</v>
      </c>
      <c r="E39" s="27">
        <f t="shared" si="1"/>
        <v>514</v>
      </c>
      <c r="F39" s="27">
        <f t="shared" si="2"/>
        <v>436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468</v>
      </c>
      <c r="N39" s="27">
        <v>404</v>
      </c>
      <c r="O39" s="27">
        <v>46</v>
      </c>
      <c r="P39" s="27">
        <v>32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874</v>
      </c>
      <c r="E40" s="27">
        <f t="shared" si="1"/>
        <v>438</v>
      </c>
      <c r="F40" s="27">
        <f t="shared" si="2"/>
        <v>436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412</v>
      </c>
      <c r="N40" s="27">
        <v>342</v>
      </c>
      <c r="O40" s="27">
        <v>26</v>
      </c>
      <c r="P40" s="27">
        <v>94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5776</v>
      </c>
      <c r="E41" s="27">
        <f t="shared" si="1"/>
        <v>3313</v>
      </c>
      <c r="F41" s="27">
        <f t="shared" si="2"/>
        <v>2463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2958</v>
      </c>
      <c r="N41" s="27">
        <v>1907</v>
      </c>
      <c r="O41" s="27">
        <v>355</v>
      </c>
      <c r="P41" s="27">
        <v>556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1372</v>
      </c>
      <c r="E42" s="27">
        <f t="shared" si="1"/>
        <v>650</v>
      </c>
      <c r="F42" s="27">
        <f t="shared" si="2"/>
        <v>722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587</v>
      </c>
      <c r="N42" s="27">
        <v>609</v>
      </c>
      <c r="O42" s="27">
        <v>63</v>
      </c>
      <c r="P42" s="27">
        <v>113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3797</v>
      </c>
      <c r="E43" s="27">
        <f t="shared" si="1"/>
        <v>3093</v>
      </c>
      <c r="F43" s="27">
        <f t="shared" si="2"/>
        <v>704</v>
      </c>
      <c r="G43" s="27">
        <v>7</v>
      </c>
      <c r="H43" s="27">
        <v>3</v>
      </c>
      <c r="I43" s="27">
        <v>35</v>
      </c>
      <c r="J43" s="27">
        <v>34</v>
      </c>
      <c r="K43" s="27">
        <v>57</v>
      </c>
      <c r="L43" s="27">
        <v>66</v>
      </c>
      <c r="M43" s="27">
        <v>2958</v>
      </c>
      <c r="N43" s="27">
        <v>562</v>
      </c>
      <c r="O43" s="27">
        <v>36</v>
      </c>
      <c r="P43" s="27">
        <v>39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282202</v>
      </c>
      <c r="E44" s="21">
        <f t="shared" ref="E44:E51" si="5">G44+I44+K44+M44+O44</f>
        <v>129144</v>
      </c>
      <c r="F44" s="21">
        <f t="shared" ref="F44:F51" si="6">H44+J44+L44+N44+P44</f>
        <v>153058</v>
      </c>
      <c r="G44" s="21">
        <f>SUM(G45:G51)</f>
        <v>1182</v>
      </c>
      <c r="H44" s="21">
        <f t="shared" ref="H44:P44" si="7">SUM(H45:H51)</f>
        <v>1170</v>
      </c>
      <c r="I44" s="21">
        <f t="shared" si="7"/>
        <v>6240</v>
      </c>
      <c r="J44" s="21">
        <f t="shared" si="7"/>
        <v>5721</v>
      </c>
      <c r="K44" s="21">
        <f t="shared" si="7"/>
        <v>23589</v>
      </c>
      <c r="L44" s="21">
        <f t="shared" si="7"/>
        <v>22396</v>
      </c>
      <c r="M44" s="21">
        <f t="shared" si="7"/>
        <v>86496</v>
      </c>
      <c r="N44" s="21">
        <f t="shared" si="7"/>
        <v>95137</v>
      </c>
      <c r="O44" s="21">
        <f t="shared" si="7"/>
        <v>11637</v>
      </c>
      <c r="P44" s="21">
        <f t="shared" si="7"/>
        <v>28634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37785</v>
      </c>
      <c r="E45" s="27">
        <f t="shared" si="5"/>
        <v>16615</v>
      </c>
      <c r="F45" s="27">
        <f t="shared" si="6"/>
        <v>21170</v>
      </c>
      <c r="G45" s="26">
        <f>'Прил. 11АЛЬФА 2020'!F33+'Прил. 11АЛЬФА 2020'!F34</f>
        <v>120</v>
      </c>
      <c r="H45" s="26">
        <f>'Прил. 11АЛЬФА 2020'!G33+'Прил. 11АЛЬФА 2020'!G34</f>
        <v>128</v>
      </c>
      <c r="I45" s="26">
        <f>'Прил. 11АЛЬФА 2020'!H33+'Прил. 11АЛЬФА 2020'!H34</f>
        <v>698</v>
      </c>
      <c r="J45" s="26">
        <f>'Прил. 11АЛЬФА 2020'!I33+'Прил. 11АЛЬФА 2020'!I34</f>
        <v>626</v>
      </c>
      <c r="K45" s="26">
        <f>'Прил. 11АЛЬФА 2020'!J33+'Прил. 11АЛЬФА 2020'!J34</f>
        <v>3223</v>
      </c>
      <c r="L45" s="26">
        <f>'Прил. 11АЛЬФА 2020'!K33+'Прил. 11АЛЬФА 2020'!K34</f>
        <v>3035</v>
      </c>
      <c r="M45" s="26">
        <f>'Прил. 11АЛЬФА 2020'!L33+'Прил. 11АЛЬФА 2020'!L34</f>
        <v>10635</v>
      </c>
      <c r="N45" s="26">
        <f>'Прил. 11АЛЬФА 2020'!M33+'Прил. 11АЛЬФА 2020'!M34</f>
        <v>11937</v>
      </c>
      <c r="O45" s="26">
        <f>'Прил. 11АЛЬФА 2020'!N33+'Прил. 11АЛЬФА 2020'!N34</f>
        <v>1939</v>
      </c>
      <c r="P45" s="26">
        <f>'Прил. 11АЛЬФА 2020'!O33+'Прил. 11АЛЬФА 2020'!O34</f>
        <v>5444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48428</v>
      </c>
      <c r="E46" s="27">
        <f t="shared" si="5"/>
        <v>22218</v>
      </c>
      <c r="F46" s="27">
        <f t="shared" si="6"/>
        <v>26210</v>
      </c>
      <c r="G46" s="26">
        <f>'Прил. 11АЛЬФА 2020'!F35+'Прил. 11АЛЬФА 2020'!F38</f>
        <v>169</v>
      </c>
      <c r="H46" s="26">
        <f>'Прил. 11АЛЬФА 2020'!G35+'Прил. 11АЛЬФА 2020'!G38</f>
        <v>180</v>
      </c>
      <c r="I46" s="26">
        <f>'Прил. 11АЛЬФА 2020'!H35+'Прил. 11АЛЬФА 2020'!H38</f>
        <v>988</v>
      </c>
      <c r="J46" s="26">
        <f>'Прил. 11АЛЬФА 2020'!I35+'Прил. 11АЛЬФА 2020'!I38</f>
        <v>960</v>
      </c>
      <c r="K46" s="26">
        <f>'Прил. 11АЛЬФА 2020'!J35+'Прил. 11АЛЬФА 2020'!J38</f>
        <v>3728</v>
      </c>
      <c r="L46" s="26">
        <f>'Прил. 11АЛЬФА 2020'!K35+'Прил. 11АЛЬФА 2020'!K38</f>
        <v>3492</v>
      </c>
      <c r="M46" s="26">
        <f>'Прил. 11АЛЬФА 2020'!L35+'Прил. 11АЛЬФА 2020'!L38</f>
        <v>14754</v>
      </c>
      <c r="N46" s="26">
        <f>'Прил. 11АЛЬФА 2020'!M35+'Прил. 11АЛЬФА 2020'!M38</f>
        <v>15576</v>
      </c>
      <c r="O46" s="26">
        <f>'Прил. 11АЛЬФА 2020'!N35+'Прил. 11АЛЬФА 2020'!N38</f>
        <v>2579</v>
      </c>
      <c r="P46" s="26">
        <f>'Прил. 11АЛЬФА 2020'!O35+'Прил. 11АЛЬФА 2020'!O38</f>
        <v>6002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162753</v>
      </c>
      <c r="E48" s="27">
        <f t="shared" si="5"/>
        <v>75450</v>
      </c>
      <c r="F48" s="27">
        <f t="shared" si="6"/>
        <v>87303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</f>
        <v>712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</f>
        <v>695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</f>
        <v>3527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</f>
        <v>3238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</f>
        <v>12762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</f>
        <v>12237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</f>
        <v>52086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</f>
        <v>55590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</f>
        <v>6363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</f>
        <v>15543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2815</v>
      </c>
      <c r="E49" s="27">
        <f t="shared" si="5"/>
        <v>1214</v>
      </c>
      <c r="F49" s="27">
        <f t="shared" si="6"/>
        <v>1601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18</v>
      </c>
      <c r="J49" s="26">
        <f>'Прил. 11АЛЬФА 2020'!I36</f>
        <v>17</v>
      </c>
      <c r="K49" s="26">
        <f>'Прил. 11АЛЬФА 2020'!J36</f>
        <v>301</v>
      </c>
      <c r="L49" s="26">
        <f>'Прил. 11АЛЬФА 2020'!K36</f>
        <v>238</v>
      </c>
      <c r="M49" s="26">
        <f>'Прил. 11АЛЬФА 2020'!L36</f>
        <v>755</v>
      </c>
      <c r="N49" s="26">
        <f>'Прил. 11АЛЬФА 2020'!M36</f>
        <v>980</v>
      </c>
      <c r="O49" s="26">
        <f>'Прил. 11АЛЬФА 2020'!N36</f>
        <v>139</v>
      </c>
      <c r="P49" s="26">
        <f>'Прил. 11АЛЬФА 2020'!O36</f>
        <v>366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30421</v>
      </c>
      <c r="E50" s="27">
        <f t="shared" si="5"/>
        <v>13647</v>
      </c>
      <c r="F50" s="27">
        <f t="shared" si="6"/>
        <v>16774</v>
      </c>
      <c r="G50" s="26">
        <f>'Прил. 11АЛЬФА 2020'!F29+'Прил. 11АЛЬФА 2020'!F30+'Прил. 11АЛЬФА 2020'!F31+'Прил. 11АЛЬФА 2020'!F32+'Прил. 11АЛЬФА 2020'!F24</f>
        <v>180</v>
      </c>
      <c r="H50" s="26">
        <f>'Прил. 11АЛЬФА 2020'!G29+'Прил. 11АЛЬФА 2020'!G30+'Прил. 11АЛЬФА 2020'!G31+'Прил. 11АЛЬФА 2020'!G32+'Прил. 11АЛЬФА 2020'!G24</f>
        <v>167</v>
      </c>
      <c r="I50" s="26">
        <f>'Прил. 11АЛЬФА 2020'!H29+'Прил. 11АЛЬФА 2020'!H30+'Прил. 11АЛЬФА 2020'!H31+'Прил. 11АЛЬФА 2020'!H32+'Прил. 11АЛЬФА 2020'!H24</f>
        <v>1009</v>
      </c>
      <c r="J50" s="26">
        <f>'Прил. 11АЛЬФА 2020'!I29+'Прил. 11АЛЬФА 2020'!I30+'Прил. 11АЛЬФА 2020'!I31+'Прил. 11АЛЬФА 2020'!I32+'Прил. 11АЛЬФА 2020'!I24</f>
        <v>880</v>
      </c>
      <c r="K50" s="26">
        <f>'Прил. 11АЛЬФА 2020'!J29+'Прил. 11АЛЬФА 2020'!J30+'Прил. 11АЛЬФА 2020'!J31+'Прил. 11АЛЬФА 2020'!J32+'Прил. 11АЛЬФА 2020'!J24</f>
        <v>3575</v>
      </c>
      <c r="L50" s="26">
        <f>'Прил. 11АЛЬФА 2020'!K29+'Прил. 11АЛЬФА 2020'!K30+'Прил. 11АЛЬФА 2020'!K31+'Прил. 11АЛЬФА 2020'!K32+'Прил. 11АЛЬФА 2020'!K24</f>
        <v>3394</v>
      </c>
      <c r="M50" s="26">
        <f>'Прил. 11АЛЬФА 2020'!L29+'Прил. 11АЛЬФА 2020'!L30+'Прил. 11АЛЬФА 2020'!L31+'Прил. 11АЛЬФА 2020'!L32+'Прил. 11АЛЬФА 2020'!L24</f>
        <v>8266</v>
      </c>
      <c r="N50" s="26">
        <f>'Прил. 11АЛЬФА 2020'!M29+'Прил. 11АЛЬФА 2020'!M30+'Прил. 11АЛЬФА 2020'!M31+'Прил. 11АЛЬФА 2020'!M32+'Прил. 11АЛЬФА 2020'!M24</f>
        <v>11054</v>
      </c>
      <c r="O50" s="26">
        <f>'Прил. 11АЛЬФА 2020'!N29+'Прил. 11АЛЬФА 2020'!N30+'Прил. 11АЛЬФА 2020'!N31+'Прил. 11АЛЬФА 2020'!N32+'Прил. 11АЛЬФА 2020'!N24</f>
        <v>617</v>
      </c>
      <c r="P50" s="26">
        <f>'Прил. 11АЛЬФА 2020'!O29+'Прил. 11АЛЬФА 2020'!O30+'Прил. 11АЛЬФА 2020'!O31+'Прил. 11АЛЬФА 2020'!O32+'Прил. 11АЛЬФА 2020'!O24</f>
        <v>1279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D36" sqref="D36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294683</v>
      </c>
      <c r="D20" s="53">
        <f>'Прил. 11 СОГАЗ 2020'!D20+'Прил. 11АЛЬФА 2020'!D20</f>
        <v>136056</v>
      </c>
      <c r="E20" s="53">
        <f>'Прил. 11 СОГАЗ 2020'!E20+'Прил. 11АЛЬФА 2020'!E20</f>
        <v>158627</v>
      </c>
      <c r="F20" s="53">
        <f>'Прил. 11 СОГАЗ 2020'!F20+'Прил. 11АЛЬФА 2020'!F20</f>
        <v>1205</v>
      </c>
      <c r="G20" s="53">
        <f>'Прил. 11 СОГАЗ 2020'!G20+'Прил. 11АЛЬФА 2020'!G20</f>
        <v>1241</v>
      </c>
      <c r="H20" s="53">
        <f>'Прил. 11 СОГАЗ 2020'!H20+'Прил. 11АЛЬФА 2020'!H20</f>
        <v>6337</v>
      </c>
      <c r="I20" s="53">
        <f>'Прил. 11 СОГАЗ 2020'!I20+'Прил. 11АЛЬФА 2020'!I20</f>
        <v>6011</v>
      </c>
      <c r="J20" s="53">
        <f>'Прил. 11 СОГАЗ 2020'!J20+'Прил. 11АЛЬФА 2020'!J20</f>
        <v>21322</v>
      </c>
      <c r="K20" s="53">
        <f>'Прил. 11 СОГАЗ 2020'!K20+'Прил. 11АЛЬФА 2020'!K20</f>
        <v>19839</v>
      </c>
      <c r="L20" s="53">
        <f>'Прил. 11 СОГАЗ 2020'!L20+'Прил. 11АЛЬФА 2020'!L20</f>
        <v>93710</v>
      </c>
      <c r="M20" s="53">
        <f>'Прил. 11 СОГАЗ 2020'!M20+'Прил. 11АЛЬФА 2020'!M20</f>
        <v>100095</v>
      </c>
      <c r="N20" s="53">
        <f>'Прил. 11 СОГАЗ 2020'!N20+'Прил. 11АЛЬФА 2020'!N20</f>
        <v>13482</v>
      </c>
      <c r="O20" s="53">
        <f>'Прил. 11 СОГАЗ 2020'!O20+'Прил. 11АЛЬФА 2020'!O20</f>
        <v>31441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8289</v>
      </c>
      <c r="D21" s="53">
        <f>'Прил. 11 СОГАЗ 2020'!D21+'Прил. 11АЛЬФА 2020'!D21</f>
        <v>3945</v>
      </c>
      <c r="E21" s="53">
        <f>'Прил. 11 СОГАЗ 2020'!E21+'Прил. 11АЛЬФА 2020'!E21</f>
        <v>4344</v>
      </c>
      <c r="F21" s="53">
        <f>'Прил. 11 СОГАЗ 2020'!F21+'Прил. 11АЛЬФА 2020'!F21</f>
        <v>35</v>
      </c>
      <c r="G21" s="53">
        <f>'Прил. 11 СОГАЗ 2020'!G21+'Прил. 11АЛЬФА 2020'!G21</f>
        <v>31</v>
      </c>
      <c r="H21" s="53">
        <f>'Прил. 11 СОГАЗ 2020'!H21+'Прил. 11АЛЬФА 2020'!H21</f>
        <v>209</v>
      </c>
      <c r="I21" s="53">
        <f>'Прил. 11 СОГАЗ 2020'!I21+'Прил. 11АЛЬФА 2020'!I21</f>
        <v>171</v>
      </c>
      <c r="J21" s="53">
        <f>'Прил. 11 СОГАЗ 2020'!J21+'Прил. 11АЛЬФА 2020'!J21</f>
        <v>690</v>
      </c>
      <c r="K21" s="53">
        <f>'Прил. 11 СОГАЗ 2020'!K21+'Прил. 11АЛЬФА 2020'!K21</f>
        <v>579</v>
      </c>
      <c r="L21" s="53">
        <f>'Прил. 11 СОГАЗ 2020'!L21+'Прил. 11АЛЬФА 2020'!L21</f>
        <v>2720</v>
      </c>
      <c r="M21" s="53">
        <f>'Прил. 11 СОГАЗ 2020'!M21+'Прил. 11АЛЬФА 2020'!M21</f>
        <v>2906</v>
      </c>
      <c r="N21" s="53">
        <f>'Прил. 11 СОГАЗ 2020'!N21+'Прил. 11АЛЬФА 2020'!N21</f>
        <v>291</v>
      </c>
      <c r="O21" s="53">
        <f>'Прил. 11 СОГАЗ 2020'!O21+'Прил. 11АЛЬФА 2020'!O21</f>
        <v>657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49466</v>
      </c>
      <c r="D22" s="53">
        <f>'Прил. 11 СОГАЗ 2020'!D22+'Прил. 11АЛЬФА 2020'!D22</f>
        <v>21270</v>
      </c>
      <c r="E22" s="53">
        <f>'Прил. 11 СОГАЗ 2020'!E22+'Прил. 11АЛЬФА 2020'!E22</f>
        <v>28196</v>
      </c>
      <c r="F22" s="53">
        <f>'Прил. 11 СОГАЗ 2020'!F22+'Прил. 11АЛЬФА 2020'!F22</f>
        <v>307</v>
      </c>
      <c r="G22" s="53">
        <f>'Прил. 11 СОГАЗ 2020'!G22+'Прил. 11АЛЬФА 2020'!G22</f>
        <v>310</v>
      </c>
      <c r="H22" s="53">
        <f>'Прил. 11 СОГАЗ 2020'!H22+'Прил. 11АЛЬФА 2020'!H22</f>
        <v>1549</v>
      </c>
      <c r="I22" s="53">
        <f>'Прил. 11 СОГАЗ 2020'!I22+'Прил. 11АЛЬФА 2020'!I22</f>
        <v>1544</v>
      </c>
      <c r="J22" s="53">
        <f>'Прил. 11 СОГАЗ 2020'!J22+'Прил. 11АЛЬФА 2020'!J22</f>
        <v>4984</v>
      </c>
      <c r="K22" s="53">
        <f>'Прил. 11 СОГАЗ 2020'!K22+'Прил. 11АЛЬФА 2020'!K22</f>
        <v>4888</v>
      </c>
      <c r="L22" s="53">
        <f>'Прил. 11 СОГАЗ 2020'!L22+'Прил. 11АЛЬФА 2020'!L22</f>
        <v>13098</v>
      </c>
      <c r="M22" s="53">
        <f>'Прил. 11 СОГАЗ 2020'!M22+'Прил. 11АЛЬФА 2020'!M22</f>
        <v>18528</v>
      </c>
      <c r="N22" s="53">
        <f>'Прил. 11 СОГАЗ 2020'!N22+'Прил. 11АЛЬФА 2020'!N22</f>
        <v>1332</v>
      </c>
      <c r="O22" s="53">
        <f>'Прил. 11 СОГАЗ 2020'!O22+'Прил. 11АЛЬФА 2020'!O22</f>
        <v>2926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1346</v>
      </c>
      <c r="D24" s="53">
        <f>'Прил. 11 СОГАЗ 2020'!D24+'Прил. 11АЛЬФА 2020'!D24</f>
        <v>679</v>
      </c>
      <c r="E24" s="53">
        <f>'Прил. 11 СОГАЗ 2020'!E24+'Прил. 11АЛЬФА 2020'!E24</f>
        <v>667</v>
      </c>
      <c r="F24" s="53">
        <f>'Прил. 11 СОГАЗ 2020'!F24+'Прил. 11АЛЬФА 2020'!F24</f>
        <v>7</v>
      </c>
      <c r="G24" s="53">
        <f>'Прил. 11 СОГАЗ 2020'!G24+'Прил. 11АЛЬФА 2020'!G24</f>
        <v>3</v>
      </c>
      <c r="H24" s="53">
        <f>'Прил. 11 СОГАЗ 2020'!H24+'Прил. 11АЛЬФА 2020'!H24</f>
        <v>20</v>
      </c>
      <c r="I24" s="53">
        <f>'Прил. 11 СОГАЗ 2020'!I24+'Прил. 11АЛЬФА 2020'!I24</f>
        <v>17</v>
      </c>
      <c r="J24" s="53">
        <f>'Прил. 11 СОГАЗ 2020'!J24+'Прил. 11АЛЬФА 2020'!J24</f>
        <v>106</v>
      </c>
      <c r="K24" s="53">
        <f>'Прил. 11 СОГАЗ 2020'!K24+'Прил. 11АЛЬФА 2020'!K24</f>
        <v>119</v>
      </c>
      <c r="L24" s="53">
        <f>'Прил. 11 СОГАЗ 2020'!L24+'Прил. 11АЛЬФА 2020'!L24</f>
        <v>510</v>
      </c>
      <c r="M24" s="53">
        <f>'Прил. 11 СОГАЗ 2020'!M24+'Прил. 11АЛЬФА 2020'!M24</f>
        <v>473</v>
      </c>
      <c r="N24" s="53">
        <f>'Прил. 11 СОГАЗ 2020'!N24+'Прил. 11АЛЬФА 2020'!N24</f>
        <v>36</v>
      </c>
      <c r="O24" s="53">
        <f>'Прил. 11 СОГАЗ 2020'!O24+'Прил. 11АЛЬФА 2020'!O24</f>
        <v>55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40713</v>
      </c>
      <c r="D25" s="53">
        <f>'Прил. 11 СОГАЗ 2020'!D25+'Прил. 11АЛЬФА 2020'!D25</f>
        <v>19814</v>
      </c>
      <c r="E25" s="53">
        <f>'Прил. 11 СОГАЗ 2020'!E25+'Прил. 11АЛЬФА 2020'!E25</f>
        <v>20899</v>
      </c>
      <c r="F25" s="53">
        <f>'Прил. 11 СОГАЗ 2020'!F25+'Прил. 11АЛЬФА 2020'!F25</f>
        <v>181</v>
      </c>
      <c r="G25" s="53">
        <f>'Прил. 11 СОГАЗ 2020'!G25+'Прил. 11АЛЬФА 2020'!G25</f>
        <v>159</v>
      </c>
      <c r="H25" s="53">
        <f>'Прил. 11 СОГАЗ 2020'!H25+'Прил. 11АЛЬФА 2020'!H25</f>
        <v>754</v>
      </c>
      <c r="I25" s="53">
        <f>'Прил. 11 СОГАЗ 2020'!I25+'Прил. 11АЛЬФА 2020'!I25</f>
        <v>725</v>
      </c>
      <c r="J25" s="53">
        <f>'Прил. 11 СОГАЗ 2020'!J25+'Прил. 11АЛЬФА 2020'!J25</f>
        <v>2968</v>
      </c>
      <c r="K25" s="53">
        <f>'Прил. 11 СОГАЗ 2020'!K25+'Прил. 11АЛЬФА 2020'!K25</f>
        <v>2829</v>
      </c>
      <c r="L25" s="53">
        <f>'Прил. 11 СОГАЗ 2020'!L25+'Прил. 11АЛЬФА 2020'!L25</f>
        <v>14170</v>
      </c>
      <c r="M25" s="53">
        <f>'Прил. 11 СОГАЗ 2020'!M25+'Прил. 11АЛЬФА 2020'!M25</f>
        <v>13110</v>
      </c>
      <c r="N25" s="53">
        <f>'Прил. 11 СОГАЗ 2020'!N25+'Прил. 11АЛЬФА 2020'!N25</f>
        <v>1741</v>
      </c>
      <c r="O25" s="53">
        <f>'Прил. 11 СОГАЗ 2020'!O25+'Прил. 11АЛЬФА 2020'!O25</f>
        <v>4076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583</v>
      </c>
      <c r="D26" s="53">
        <f>'Прил. 11 СОГАЗ 2020'!D26+'Прил. 11АЛЬФА 2020'!D26</f>
        <v>289</v>
      </c>
      <c r="E26" s="53">
        <f>'Прил. 11 СОГАЗ 2020'!E26+'Прил. 11АЛЬФА 2020'!E26</f>
        <v>294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7</v>
      </c>
      <c r="I26" s="53">
        <f>'Прил. 11 СОГАЗ 2020'!I26+'Прил. 11АЛЬФА 2020'!I26</f>
        <v>7</v>
      </c>
      <c r="J26" s="53">
        <f>'Прил. 11 СОГАЗ 2020'!J26+'Прил. 11АЛЬФА 2020'!J26</f>
        <v>37</v>
      </c>
      <c r="K26" s="53">
        <f>'Прил. 11 СОГАЗ 2020'!K26+'Прил. 11АЛЬФА 2020'!K26</f>
        <v>28</v>
      </c>
      <c r="L26" s="53">
        <f>'Прил. 11 СОГАЗ 2020'!L26+'Прил. 11АЛЬФА 2020'!L26</f>
        <v>224</v>
      </c>
      <c r="M26" s="53">
        <f>'Прил. 11 СОГАЗ 2020'!M26+'Прил. 11АЛЬФА 2020'!M26</f>
        <v>196</v>
      </c>
      <c r="N26" s="53">
        <f>'Прил. 11 СОГАЗ 2020'!N26+'Прил. 11АЛЬФА 2020'!N26</f>
        <v>21</v>
      </c>
      <c r="O26" s="53">
        <f>'Прил. 11 СОГАЗ 2020'!O26+'Прил. 11АЛЬФА 2020'!O26</f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4401</v>
      </c>
      <c r="D27" s="53">
        <f>'Прил. 11 СОГАЗ 2020'!D27+'Прил. 11АЛЬФА 2020'!D27</f>
        <v>1921</v>
      </c>
      <c r="E27" s="53">
        <f>'Прил. 11 СОГАЗ 2020'!E27+'Прил. 11АЛЬФА 2020'!E27</f>
        <v>2480</v>
      </c>
      <c r="F27" s="53">
        <f>'Прил. 11 СОГАЗ 2020'!F27+'Прил. 11АЛЬФА 2020'!F27</f>
        <v>36</v>
      </c>
      <c r="G27" s="53">
        <f>'Прил. 11 СОГАЗ 2020'!G27+'Прил. 11АЛЬФА 2020'!G27</f>
        <v>35</v>
      </c>
      <c r="H27" s="53">
        <f>'Прил. 11 СОГАЗ 2020'!H27+'Прил. 11АЛЬФА 2020'!H27</f>
        <v>159</v>
      </c>
      <c r="I27" s="53">
        <f>'Прил. 11 СОГАЗ 2020'!I27+'Прил. 11АЛЬФА 2020'!I27</f>
        <v>162</v>
      </c>
      <c r="J27" s="53">
        <f>'Прил. 11 СОГАЗ 2020'!J27+'Прил. 11АЛЬФА 2020'!J27</f>
        <v>524</v>
      </c>
      <c r="K27" s="53">
        <f>'Прил. 11 СОГАЗ 2020'!K27+'Прил. 11АЛЬФА 2020'!K27</f>
        <v>513</v>
      </c>
      <c r="L27" s="53">
        <f>'Прил. 11 СОГАЗ 2020'!L27+'Прил. 11АЛЬФА 2020'!L27</f>
        <v>1146</v>
      </c>
      <c r="M27" s="53">
        <f>'Прил. 11 СОГАЗ 2020'!M27+'Прил. 11АЛЬФА 2020'!M27</f>
        <v>1639</v>
      </c>
      <c r="N27" s="53">
        <f>'Прил. 11 СОГАЗ 2020'!N27+'Прил. 11АЛЬФА 2020'!N27</f>
        <v>56</v>
      </c>
      <c r="O27" s="53">
        <f>'Прил. 11 СОГАЗ 2020'!O27+'Прил. 11АЛЬФА 2020'!O27</f>
        <v>131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32485</v>
      </c>
      <c r="D28" s="53">
        <f>'Прил. 11 СОГАЗ 2020'!D28+'Прил. 11АЛЬФА 2020'!D28</f>
        <v>14887</v>
      </c>
      <c r="E28" s="53">
        <f>'Прил. 11 СОГАЗ 2020'!E28+'Прил. 11АЛЬФА 2020'!E28</f>
        <v>17598</v>
      </c>
      <c r="F28" s="53">
        <f>'Прил. 11 СОГАЗ 2020'!F28+'Прил. 11АЛЬФА 2020'!F28</f>
        <v>165</v>
      </c>
      <c r="G28" s="53">
        <f>'Прил. 11 СОГАЗ 2020'!G28+'Прил. 11АЛЬФА 2020'!G28</f>
        <v>169</v>
      </c>
      <c r="H28" s="53">
        <f>'Прил. 11 СОГАЗ 2020'!H28+'Прил. 11АЛЬФА 2020'!H28</f>
        <v>899</v>
      </c>
      <c r="I28" s="53">
        <f>'Прил. 11 СОГАЗ 2020'!I28+'Прил. 11АЛЬФА 2020'!I28</f>
        <v>913</v>
      </c>
      <c r="J28" s="53">
        <f>'Прил. 11 СОГАЗ 2020'!J28+'Прил. 11АЛЬФА 2020'!J28</f>
        <v>2995</v>
      </c>
      <c r="K28" s="53">
        <f>'Прил. 11 СОГАЗ 2020'!K28+'Прил. 11АЛЬФА 2020'!K28</f>
        <v>2820</v>
      </c>
      <c r="L28" s="53">
        <f>'Прил. 11 СОГАЗ 2020'!L28+'Прил. 11АЛЬФА 2020'!L28</f>
        <v>9911</v>
      </c>
      <c r="M28" s="53">
        <f>'Прил. 11 СОГАЗ 2020'!M28+'Прил. 11АЛЬФА 2020'!M28</f>
        <v>11199</v>
      </c>
      <c r="N28" s="53">
        <f>'Прил. 11 СОГАЗ 2020'!N28+'Прил. 11АЛЬФА 2020'!N28</f>
        <v>917</v>
      </c>
      <c r="O28" s="53">
        <f>'Прил. 11 СОГАЗ 2020'!O28+'Прил. 11АЛЬФА 2020'!O28</f>
        <v>2497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14560</v>
      </c>
      <c r="D29" s="53">
        <f>'Прил. 11 СОГАЗ 2020'!D29+'Прил. 11АЛЬФА 2020'!D29</f>
        <v>6473</v>
      </c>
      <c r="E29" s="53">
        <f>'Прил. 11 СОГАЗ 2020'!E29+'Прил. 11АЛЬФА 2020'!E29</f>
        <v>8087</v>
      </c>
      <c r="F29" s="53">
        <f>'Прил. 11 СОГАЗ 2020'!F29+'Прил. 11АЛЬФА 2020'!F29</f>
        <v>82</v>
      </c>
      <c r="G29" s="53">
        <f>'Прил. 11 СОГАЗ 2020'!G29+'Прил. 11АЛЬФА 2020'!G29</f>
        <v>82</v>
      </c>
      <c r="H29" s="53">
        <f>'Прил. 11 СОГАЗ 2020'!H29+'Прил. 11АЛЬФА 2020'!H29</f>
        <v>458</v>
      </c>
      <c r="I29" s="53">
        <f>'Прил. 11 СОГАЗ 2020'!I29+'Прил. 11АЛЬФА 2020'!I29</f>
        <v>404</v>
      </c>
      <c r="J29" s="53">
        <f>'Прил. 11 СОГАЗ 2020'!J29+'Прил. 11АЛЬФА 2020'!J29</f>
        <v>1568</v>
      </c>
      <c r="K29" s="53">
        <f>'Прил. 11 СОГАЗ 2020'!K29+'Прил. 11АЛЬФА 2020'!K29</f>
        <v>1423</v>
      </c>
      <c r="L29" s="53">
        <f>'Прил. 11 СОГАЗ 2020'!L29+'Прил. 11АЛЬФА 2020'!L29</f>
        <v>4005</v>
      </c>
      <c r="M29" s="53">
        <f>'Прил. 11 СОГАЗ 2020'!M29+'Прил. 11АЛЬФА 2020'!M29</f>
        <v>5343</v>
      </c>
      <c r="N29" s="53">
        <f>'Прил. 11 СОГАЗ 2020'!N29+'Прил. 11АЛЬФА 2020'!N29</f>
        <v>360</v>
      </c>
      <c r="O29" s="53">
        <f>'Прил. 11 СОГАЗ 2020'!O29+'Прил. 11АЛЬФА 2020'!O29</f>
        <v>835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8611</v>
      </c>
      <c r="D30" s="53">
        <f>'Прил. 11 СОГАЗ 2020'!D30+'Прил. 11АЛЬФА 2020'!D30</f>
        <v>3564</v>
      </c>
      <c r="E30" s="53">
        <f>'Прил. 11 СОГАЗ 2020'!E30+'Прил. 11АЛЬФА 2020'!E30</f>
        <v>5047</v>
      </c>
      <c r="F30" s="53">
        <f>'Прил. 11 СОГАЗ 2020'!F30+'Прил. 11АЛЬФА 2020'!F30</f>
        <v>80</v>
      </c>
      <c r="G30" s="53">
        <f>'Прил. 11 СОГАЗ 2020'!G30+'Прил. 11АЛЬФА 2020'!G30</f>
        <v>67</v>
      </c>
      <c r="H30" s="53">
        <f>'Прил. 11 СОГАЗ 2020'!H30+'Прил. 11АЛЬФА 2020'!H30</f>
        <v>451</v>
      </c>
      <c r="I30" s="53">
        <f>'Прил. 11 СОГАЗ 2020'!I30+'Прил. 11АЛЬФА 2020'!I30</f>
        <v>423</v>
      </c>
      <c r="J30" s="53">
        <f>'Прил. 11 СОГАЗ 2020'!J30+'Прил. 11АЛЬФА 2020'!J30</f>
        <v>1123</v>
      </c>
      <c r="K30" s="53">
        <f>'Прил. 11 СОГАЗ 2020'!K30+'Прил. 11АЛЬФА 2020'!K30</f>
        <v>1089</v>
      </c>
      <c r="L30" s="53">
        <f>'Прил. 11 СОГАЗ 2020'!L30+'Прил. 11АЛЬФА 2020'!L30</f>
        <v>1831</v>
      </c>
      <c r="M30" s="53">
        <f>'Прил. 11 СОГАЗ 2020'!M30+'Прил. 11АЛЬФА 2020'!M30</f>
        <v>3324</v>
      </c>
      <c r="N30" s="53">
        <f>'Прил. 11 СОГАЗ 2020'!N30+'Прил. 11АЛЬФА 2020'!N30</f>
        <v>79</v>
      </c>
      <c r="O30" s="53">
        <f>'Прил. 11 СОГАЗ 2020'!O30+'Прил. 11АЛЬФА 2020'!O30</f>
        <v>144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12841</v>
      </c>
      <c r="D31" s="53">
        <f>'Прил. 11 СОГАЗ 2020'!D31+'Прил. 11АЛЬФА 2020'!D31</f>
        <v>5923</v>
      </c>
      <c r="E31" s="53">
        <f>'Прил. 11 СОГАЗ 2020'!E31+'Прил. 11АЛЬФА 2020'!E31</f>
        <v>6918</v>
      </c>
      <c r="F31" s="53">
        <f>'Прил. 11 СОГАЗ 2020'!F31+'Прил. 11АЛЬФА 2020'!F31</f>
        <v>67</v>
      </c>
      <c r="G31" s="53">
        <f>'Прил. 11 СОГАЗ 2020'!G31+'Прил. 11АЛЬФА 2020'!G31</f>
        <v>53</v>
      </c>
      <c r="H31" s="53">
        <f>'Прил. 11 СОГАЗ 2020'!H31+'Прил. 11АЛЬФА 2020'!H31</f>
        <v>371</v>
      </c>
      <c r="I31" s="53">
        <f>'Прил. 11 СОГАЗ 2020'!I31+'Прил. 11АЛЬФА 2020'!I31</f>
        <v>342</v>
      </c>
      <c r="J31" s="53">
        <f>'Прил. 11 СОГАЗ 2020'!J31+'Прил. 11АЛЬФА 2020'!J31</f>
        <v>1318</v>
      </c>
      <c r="K31" s="53">
        <f>'Прил. 11 СОГАЗ 2020'!K31+'Прил. 11АЛЬФА 2020'!K31</f>
        <v>1287</v>
      </c>
      <c r="L31" s="53">
        <f>'Прил. 11 СОГАЗ 2020'!L31+'Прил. 11АЛЬФА 2020'!L31</f>
        <v>3870</v>
      </c>
      <c r="M31" s="53">
        <f>'Прил. 11 СОГАЗ 2020'!M31+'Прил. 11АЛЬФА 2020'!M31</f>
        <v>4645</v>
      </c>
      <c r="N31" s="53">
        <f>'Прил. 11 СОГАЗ 2020'!N31+'Прил. 11АЛЬФА 2020'!N31</f>
        <v>297</v>
      </c>
      <c r="O31" s="53">
        <f>'Прил. 11 СОГАЗ 2020'!O31+'Прил. 11АЛЬФА 2020'!O31</f>
        <v>591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7312</v>
      </c>
      <c r="D32" s="53">
        <f>'Прил. 11 СОГАЗ 2020'!D32+'Прил. 11АЛЬФА 2020'!D32</f>
        <v>3228</v>
      </c>
      <c r="E32" s="53">
        <f>'Прил. 11 СОГАЗ 2020'!E32+'Прил. 11АЛЬФА 2020'!E32</f>
        <v>4084</v>
      </c>
      <c r="F32" s="53">
        <f>'Прил. 11 СОГАЗ 2020'!F32+'Прил. 11АЛЬФА 2020'!F32</f>
        <v>43</v>
      </c>
      <c r="G32" s="53">
        <f>'Прил. 11 СОГАЗ 2020'!G32+'Прил. 11АЛЬФА 2020'!G32</f>
        <v>42</v>
      </c>
      <c r="H32" s="53">
        <f>'Прил. 11 СОГАЗ 2020'!H32+'Прил. 11АЛЬФА 2020'!H32</f>
        <v>270</v>
      </c>
      <c r="I32" s="53">
        <f>'Прил. 11 СОГАЗ 2020'!I32+'Прил. 11АЛЬФА 2020'!I32</f>
        <v>213</v>
      </c>
      <c r="J32" s="53">
        <f>'Прил. 11 СОГАЗ 2020'!J32+'Прил. 11АЛЬФА 2020'!J32</f>
        <v>805</v>
      </c>
      <c r="K32" s="53">
        <f>'Прил. 11 СОГАЗ 2020'!K32+'Прил. 11АЛЬФА 2020'!K32</f>
        <v>774</v>
      </c>
      <c r="L32" s="53">
        <f>'Прил. 11 СОГАЗ 2020'!L32+'Прил. 11АЛЬФА 2020'!L32</f>
        <v>1992</v>
      </c>
      <c r="M32" s="53">
        <f>'Прил. 11 СОГАЗ 2020'!M32+'Прил. 11АЛЬФА 2020'!M32</f>
        <v>2866</v>
      </c>
      <c r="N32" s="53">
        <f>'Прил. 11 СОГАЗ 2020'!N32+'Прил. 11АЛЬФА 2020'!N32</f>
        <v>118</v>
      </c>
      <c r="O32" s="53">
        <f>'Прил. 11 СОГАЗ 2020'!O32+'Прил. 11АЛЬФА 2020'!O32</f>
        <v>189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55119</v>
      </c>
      <c r="D33" s="53">
        <f>'Прил. 11 СОГАЗ 2020'!D33+'Прил. 11АЛЬФА 2020'!D33</f>
        <v>25210</v>
      </c>
      <c r="E33" s="53">
        <f>'Прил. 11 СОГАЗ 2020'!E33+'Прил. 11АЛЬФА 2020'!E33</f>
        <v>29909</v>
      </c>
      <c r="F33" s="53">
        <f>'Прил. 11 СОГАЗ 2020'!F33+'Прил. 11АЛЬФА 2020'!F33</f>
        <v>208</v>
      </c>
      <c r="G33" s="53">
        <f>'Прил. 11 СОГАЗ 2020'!G33+'Прил. 11АЛЬФА 2020'!G33</f>
        <v>192</v>
      </c>
      <c r="H33" s="53">
        <f>'Прил. 11 СОГАЗ 2020'!H33+'Прил. 11АЛЬФА 2020'!H33</f>
        <v>1152</v>
      </c>
      <c r="I33" s="53">
        <f>'Прил. 11 СОГАЗ 2020'!I33+'Прил. 11АЛЬФА 2020'!I33</f>
        <v>1037</v>
      </c>
      <c r="J33" s="53">
        <f>'Прил. 11 СОГАЗ 2020'!J33+'Прил. 11АЛЬФА 2020'!J33</f>
        <v>4061</v>
      </c>
      <c r="K33" s="53">
        <f>'Прил. 11 СОГАЗ 2020'!K33+'Прил. 11АЛЬФА 2020'!K33</f>
        <v>3872</v>
      </c>
      <c r="L33" s="53">
        <f>'Прил. 11 СОГАЗ 2020'!L33+'Прил. 11АЛЬФА 2020'!L33</f>
        <v>17154</v>
      </c>
      <c r="M33" s="53">
        <f>'Прил. 11 СОГАЗ 2020'!M33+'Прил. 11АЛЬФА 2020'!M33</f>
        <v>18459</v>
      </c>
      <c r="N33" s="53">
        <f>'Прил. 11 СОГАЗ 2020'!N33+'Прил. 11АЛЬФА 2020'!N33</f>
        <v>2635</v>
      </c>
      <c r="O33" s="53">
        <f>'Прил. 11 СОГАЗ 2020'!O33+'Прил. 11АЛЬФА 2020'!O33</f>
        <v>6349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31205</v>
      </c>
      <c r="D34" s="53">
        <f>'Прил. 11 СОГАЗ 2020'!D34+'Прил. 11АЛЬФА 2020'!D34</f>
        <v>14622</v>
      </c>
      <c r="E34" s="53">
        <f>'Прил. 11 СОГАЗ 2020'!E34+'Прил. 11АЛЬФА 2020'!E34</f>
        <v>16583</v>
      </c>
      <c r="F34" s="53">
        <f>'Прил. 11 СОГАЗ 2020'!F34+'Прил. 11АЛЬФА 2020'!F34</f>
        <v>123</v>
      </c>
      <c r="G34" s="53">
        <f>'Прил. 11 СОГАЗ 2020'!G34+'Прил. 11АЛЬФА 2020'!G34</f>
        <v>119</v>
      </c>
      <c r="H34" s="53">
        <f>'Прил. 11 СОГАЗ 2020'!H34+'Прил. 11АЛЬФА 2020'!H34</f>
        <v>621</v>
      </c>
      <c r="I34" s="53">
        <f>'Прил. 11 СОГАЗ 2020'!I34+'Прил. 11АЛЬФА 2020'!I34</f>
        <v>610</v>
      </c>
      <c r="J34" s="53">
        <f>'Прил. 11 СОГАЗ 2020'!J34+'Прил. 11АЛЬФА 2020'!J34</f>
        <v>2405</v>
      </c>
      <c r="K34" s="53">
        <f>'Прил. 11 СОГАЗ 2020'!K34+'Прил. 11АЛЬФА 2020'!K34</f>
        <v>2249</v>
      </c>
      <c r="L34" s="53">
        <f>'Прил. 11 СОГАЗ 2020'!L34+'Прил. 11АЛЬФА 2020'!L34</f>
        <v>10149</v>
      </c>
      <c r="M34" s="53">
        <f>'Прил. 11 СОГАЗ 2020'!M34+'Прил. 11АЛЬФА 2020'!M34</f>
        <v>10274</v>
      </c>
      <c r="N34" s="53">
        <f>'Прил. 11 СОГАЗ 2020'!N34+'Прил. 11АЛЬФА 2020'!N34</f>
        <v>1324</v>
      </c>
      <c r="O34" s="53">
        <f>'Прил. 11 СОГАЗ 2020'!O34+'Прил. 11АЛЬФА 2020'!O34</f>
        <v>3331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45838</v>
      </c>
      <c r="D35" s="53">
        <f>'Прил. 11 СОГАЗ 2020'!D35+'Прил. 11АЛЬФА 2020'!D35</f>
        <v>21123</v>
      </c>
      <c r="E35" s="53">
        <f>'Прил. 11 СОГАЗ 2020'!E35+'Прил. 11АЛЬФА 2020'!E35</f>
        <v>24715</v>
      </c>
      <c r="F35" s="53">
        <f>'Прил. 11 СОГАЗ 2020'!F35+'Прил. 11АЛЬФА 2020'!F35</f>
        <v>159</v>
      </c>
      <c r="G35" s="53">
        <f>'Прил. 11 СОГАЗ 2020'!G35+'Прил. 11АЛЬФА 2020'!G35</f>
        <v>172</v>
      </c>
      <c r="H35" s="53">
        <f>'Прил. 11 СОГАЗ 2020'!H35+'Прил. 11АЛЬФА 2020'!H35</f>
        <v>918</v>
      </c>
      <c r="I35" s="53">
        <f>'Прил. 11 СОГАЗ 2020'!I35+'Прил. 11АЛЬФА 2020'!I35</f>
        <v>892</v>
      </c>
      <c r="J35" s="53">
        <f>'Прил. 11 СОГАЗ 2020'!J35+'Прил. 11АЛЬФА 2020'!J35</f>
        <v>3515</v>
      </c>
      <c r="K35" s="53">
        <f>'Прил. 11 СОГАЗ 2020'!K35+'Прил. 11АЛЬФА 2020'!K35</f>
        <v>3248</v>
      </c>
      <c r="L35" s="53">
        <f>'Прил. 11 СОГАЗ 2020'!L35+'Прил. 11АЛЬФА 2020'!L35</f>
        <v>14203</v>
      </c>
      <c r="M35" s="53">
        <f>'Прил. 11 СОГАЗ 2020'!M35+'Прил. 11АЛЬФА 2020'!M35</f>
        <v>14963</v>
      </c>
      <c r="N35" s="53">
        <f>'Прил. 11 СОГАЗ 2020'!N35+'Прил. 11АЛЬФА 2020'!N35</f>
        <v>2328</v>
      </c>
      <c r="O35" s="53">
        <f>'Прил. 11 СОГАЗ 2020'!O35+'Прил. 11АЛЬФА 2020'!O35</f>
        <v>5440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16966</v>
      </c>
      <c r="D36" s="53">
        <f>'Прил. 11 СОГАЗ 2020'!D36+'Прил. 11АЛЬФА 2020'!D36</f>
        <v>7959</v>
      </c>
      <c r="E36" s="53">
        <f>'Прил. 11 СОГАЗ 2020'!E36+'Прил. 11АЛЬФА 2020'!E36</f>
        <v>9007</v>
      </c>
      <c r="F36" s="53">
        <f>'Прил. 11 СОГАЗ 2020'!F36+'Прил. 11АЛЬФА 2020'!F36</f>
        <v>56</v>
      </c>
      <c r="G36" s="53">
        <f>'Прил. 11 СОГАЗ 2020'!G36+'Прил. 11АЛЬФА 2020'!G36</f>
        <v>55</v>
      </c>
      <c r="H36" s="53">
        <f>'Прил. 11 СОГАЗ 2020'!H36+'Прил. 11АЛЬФА 2020'!H36</f>
        <v>388</v>
      </c>
      <c r="I36" s="53">
        <f>'Прил. 11 СОГАЗ 2020'!I36+'Прил. 11АЛЬФА 2020'!I36</f>
        <v>328</v>
      </c>
      <c r="J36" s="53">
        <f>'Прил. 11 СОГАЗ 2020'!J36+'Прил. 11АЛЬФА 2020'!J36</f>
        <v>1395</v>
      </c>
      <c r="K36" s="53">
        <f>'Прил. 11 СОГАЗ 2020'!K36+'Прил. 11АЛЬФА 2020'!K36</f>
        <v>1295</v>
      </c>
      <c r="L36" s="53">
        <f>'Прил. 11 СОГАЗ 2020'!L36+'Прил. 11АЛЬФА 2020'!L36</f>
        <v>5348</v>
      </c>
      <c r="M36" s="53">
        <f>'Прил. 11 СОГАЗ 2020'!M36+'Прил. 11АЛЬФА 2020'!M36</f>
        <v>5595</v>
      </c>
      <c r="N36" s="53">
        <f>'Прил. 11 СОГАЗ 2020'!N36+'Прил. 11АЛЬФА 2020'!N36</f>
        <v>772</v>
      </c>
      <c r="O36" s="53">
        <f>'Прил. 11 СОГАЗ 2020'!O36+'Прил. 11АЛЬФА 2020'!O36</f>
        <v>1734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2140</v>
      </c>
      <c r="D37" s="53">
        <f>'Прил. 11 СОГАЗ 2020'!D37+'Прил. 11АЛЬФА 2020'!D37</f>
        <v>1003</v>
      </c>
      <c r="E37" s="53">
        <f>'Прил. 11 СОГАЗ 2020'!E37+'Прил. 11АЛЬФА 2020'!E37</f>
        <v>1137</v>
      </c>
      <c r="F37" s="53">
        <f>'Прил. 11 СОГАЗ 2020'!F37+'Прил. 11АЛЬФА 2020'!F37</f>
        <v>6</v>
      </c>
      <c r="G37" s="53">
        <f>'Прил. 11 СОГАЗ 2020'!G37+'Прил. 11АЛЬФА 2020'!G37</f>
        <v>8</v>
      </c>
      <c r="H37" s="53">
        <f>'Прил. 11 СОГАЗ 2020'!H37+'Прил. 11АЛЬФА 2020'!H37</f>
        <v>45</v>
      </c>
      <c r="I37" s="53">
        <f>'Прил. 11 СОГАЗ 2020'!I37+'Прил. 11АЛЬФА 2020'!I37</f>
        <v>40</v>
      </c>
      <c r="J37" s="53">
        <f>'Прил. 11 СОГАЗ 2020'!J37+'Прил. 11АЛЬФА 2020'!J37</f>
        <v>194</v>
      </c>
      <c r="K37" s="53">
        <f>'Прил. 11 СОГАЗ 2020'!K37+'Прил. 11АЛЬФА 2020'!K37</f>
        <v>181</v>
      </c>
      <c r="L37" s="53">
        <f>'Прил. 11 СОГАЗ 2020'!L37+'Прил. 11АЛЬФА 2020'!L37</f>
        <v>673</v>
      </c>
      <c r="M37" s="53">
        <f>'Прил. 11 СОГАЗ 2020'!M37+'Прил. 11АЛЬФА 2020'!M37</f>
        <v>692</v>
      </c>
      <c r="N37" s="53">
        <f>'Прил. 11 СОГАЗ 2020'!N37+'Прил. 11АЛЬФА 2020'!N37</f>
        <v>85</v>
      </c>
      <c r="O37" s="53">
        <f>'Прил. 11 СОГАЗ 2020'!O37+'Прил. 11АЛЬФА 2020'!O37</f>
        <v>216</v>
      </c>
    </row>
    <row r="38" spans="1:15" s="35" customFormat="1" ht="18.75">
      <c r="A38" s="50">
        <v>15</v>
      </c>
      <c r="B38" s="51" t="s">
        <v>102</v>
      </c>
      <c r="C38" s="52">
        <f t="shared" si="0"/>
        <v>5434</v>
      </c>
      <c r="D38" s="53">
        <f>'Прил. 11 СОГАЗ 2020'!D38+'Прил. 11АЛЬФА 2020'!D38</f>
        <v>2568</v>
      </c>
      <c r="E38" s="53">
        <f>'Прил. 11 СОГАЗ 2020'!E38+'Прил. 11АЛЬФА 2020'!E38</f>
        <v>2866</v>
      </c>
      <c r="F38" s="53">
        <f>'Прил. 11 СОГАЗ 2020'!F38+'Прил. 11АЛЬФА 2020'!F38</f>
        <v>12</v>
      </c>
      <c r="G38" s="53">
        <f>'Прил. 11 СОГАЗ 2020'!G38+'Прил. 11АЛЬФА 2020'!G38</f>
        <v>10</v>
      </c>
      <c r="H38" s="53">
        <f>'Прил. 11 СОГАЗ 2020'!H38+'Прил. 11АЛЬФА 2020'!H38</f>
        <v>85</v>
      </c>
      <c r="I38" s="53">
        <f>'Прил. 11 СОГАЗ 2020'!I38+'Прил. 11АЛЬФА 2020'!I38</f>
        <v>76</v>
      </c>
      <c r="J38" s="53">
        <f>'Прил. 11 СОГАЗ 2020'!J38+'Прил. 11АЛЬФА 2020'!J38</f>
        <v>342</v>
      </c>
      <c r="K38" s="53">
        <f>'Прил. 11 СОГАЗ 2020'!K38+'Прил. 11АЛЬФА 2020'!K38</f>
        <v>365</v>
      </c>
      <c r="L38" s="53">
        <f>'Прил. 11 СОГАЗ 2020'!L38+'Прил. 11АЛЬФА 2020'!L38</f>
        <v>1755</v>
      </c>
      <c r="M38" s="53">
        <f>'Прил. 11 СОГАЗ 2020'!M38+'Прил. 11АЛЬФА 2020'!M38</f>
        <v>1670</v>
      </c>
      <c r="N38" s="53">
        <f>'Прил. 11 СОГАЗ 2020'!N38+'Прил. 11АЛЬФА 2020'!N38</f>
        <v>374</v>
      </c>
      <c r="O38" s="53">
        <f>'Прил. 11 СОГАЗ 2020'!O38+'Прил. 11АЛЬФА 2020'!O38</f>
        <v>745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44673</v>
      </c>
      <c r="D39" s="53">
        <f>'Прил. 11 СОГАЗ 2020'!D39+'Прил. 11АЛЬФА 2020'!D39</f>
        <v>20338</v>
      </c>
      <c r="E39" s="53">
        <f>'Прил. 11 СОГАЗ 2020'!E39+'Прил. 11АЛЬФА 2020'!E39</f>
        <v>24335</v>
      </c>
      <c r="F39" s="53">
        <f>'Прил. 11 СОГАЗ 2020'!F39+'Прил. 11АЛЬФА 2020'!F39</f>
        <v>185</v>
      </c>
      <c r="G39" s="53">
        <f>'Прил. 11 СОГАЗ 2020'!G39+'Прил. 11АЛЬФА 2020'!G39</f>
        <v>157</v>
      </c>
      <c r="H39" s="53">
        <f>'Прил. 11 СОГАЗ 2020'!H39+'Прил. 11АЛЬФА 2020'!H39</f>
        <v>942</v>
      </c>
      <c r="I39" s="53">
        <f>'Прил. 11 СОГАЗ 2020'!I39+'Прил. 11АЛЬФА 2020'!I39</f>
        <v>868</v>
      </c>
      <c r="J39" s="53">
        <f>'Прил. 11 СОГАЗ 2020'!J39+'Прил. 11АЛЬФА 2020'!J39</f>
        <v>3531</v>
      </c>
      <c r="K39" s="53">
        <f>'Прил. 11 СОГАЗ 2020'!K39+'Прил. 11АЛЬФА 2020'!K39</f>
        <v>3287</v>
      </c>
      <c r="L39" s="53">
        <f>'Прил. 11 СОГАЗ 2020'!L39+'Прил. 11АЛЬФА 2020'!L39</f>
        <v>13784</v>
      </c>
      <c r="M39" s="53">
        <f>'Прил. 11 СОГАЗ 2020'!M39+'Прил. 11АЛЬФА 2020'!M39</f>
        <v>15168</v>
      </c>
      <c r="N39" s="53">
        <f>'Прил. 11 СОГАЗ 2020'!N39+'Прил. 11АЛЬФА 2020'!N39</f>
        <v>1896</v>
      </c>
      <c r="O39" s="53">
        <f>'Прил. 11 СОГАЗ 2020'!O39+'Прил. 11АЛЬФА 2020'!O39</f>
        <v>4855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27794</v>
      </c>
      <c r="D40" s="53">
        <f>'Прил. 11 СОГАЗ 2020'!D40+'Прил. 11АЛЬФА 2020'!D40</f>
        <v>12549</v>
      </c>
      <c r="E40" s="53">
        <f>'Прил. 11 СОГАЗ 2020'!E40+'Прил. 11АЛЬФА 2020'!E40</f>
        <v>15245</v>
      </c>
      <c r="F40" s="53">
        <f>'Прил. 11 СОГАЗ 2020'!F40+'Прил. 11АЛЬФА 2020'!F40</f>
        <v>127</v>
      </c>
      <c r="G40" s="53">
        <f>'Прил. 11 СОГАЗ 2020'!G40+'Прил. 11АЛЬФА 2020'!G40</f>
        <v>134</v>
      </c>
      <c r="H40" s="53">
        <f>'Прил. 11 СОГАЗ 2020'!H40+'Прил. 11АЛЬФА 2020'!H40</f>
        <v>643</v>
      </c>
      <c r="I40" s="53">
        <f>'Прил. 11 СОГАЗ 2020'!I40+'Прил. 11АЛЬФА 2020'!I40</f>
        <v>561</v>
      </c>
      <c r="J40" s="53">
        <f>'Прил. 11 СОГАЗ 2020'!J40+'Прил. 11АЛЬФА 2020'!J40</f>
        <v>2400</v>
      </c>
      <c r="K40" s="53">
        <f>'Прил. 11 СОГАЗ 2020'!K40+'Прил. 11АЛЬФА 2020'!K40</f>
        <v>2349</v>
      </c>
      <c r="L40" s="53">
        <f>'Прил. 11 СОГАЗ 2020'!L40+'Прил. 11АЛЬФА 2020'!L40</f>
        <v>8343</v>
      </c>
      <c r="M40" s="53">
        <f>'Прил. 11 СОГАЗ 2020'!M40+'Прил. 11АЛЬФА 2020'!M40</f>
        <v>9564</v>
      </c>
      <c r="N40" s="53">
        <f>'Прил. 11 СОГАЗ 2020'!N40+'Прил. 11АЛЬФА 2020'!N40</f>
        <v>1036</v>
      </c>
      <c r="O40" s="53">
        <f>'Прил. 11 СОГАЗ 2020'!O40+'Прил. 11АЛЬФА 2020'!O40</f>
        <v>2637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19210</v>
      </c>
      <c r="D41" s="53">
        <f>'Прил. 11 СОГАЗ 2020'!D41+'Прил. 11АЛЬФА 2020'!D41</f>
        <v>9015</v>
      </c>
      <c r="E41" s="53">
        <f>'Прил. 11 СОГАЗ 2020'!E41+'Прил. 11АЛЬФА 2020'!E41</f>
        <v>10195</v>
      </c>
      <c r="F41" s="53">
        <f>'Прил. 11 СОГАЗ 2020'!F41+'Прил. 11АЛЬФА 2020'!F41</f>
        <v>70</v>
      </c>
      <c r="G41" s="53">
        <f>'Прил. 11 СОГАЗ 2020'!G41+'Прил. 11АЛЬФА 2020'!G41</f>
        <v>62</v>
      </c>
      <c r="H41" s="53">
        <f>'Прил. 11 СОГАЗ 2020'!H41+'Прил. 11АЛЬФА 2020'!H41</f>
        <v>384</v>
      </c>
      <c r="I41" s="53">
        <f>'Прил. 11 СОГАЗ 2020'!I41+'Прил. 11АЛЬФА 2020'!I41</f>
        <v>354</v>
      </c>
      <c r="J41" s="53">
        <f>'Прил. 11 СОГАЗ 2020'!J41+'Прил. 11АЛЬФА 2020'!J41</f>
        <v>1439</v>
      </c>
      <c r="K41" s="53">
        <f>'Прил. 11 СОГАЗ 2020'!K41+'Прил. 11АЛЬФА 2020'!K41</f>
        <v>1376</v>
      </c>
      <c r="L41" s="53">
        <f>'Прил. 11 СОГАЗ 2020'!L41+'Прил. 11АЛЬФА 2020'!L41</f>
        <v>6187</v>
      </c>
      <c r="M41" s="53">
        <f>'Прил. 11 СОГАЗ 2020'!M41+'Прил. 11АЛЬФА 2020'!M41</f>
        <v>6257</v>
      </c>
      <c r="N41" s="53">
        <f>'Прил. 11 СОГАЗ 2020'!N41+'Прил. 11АЛЬФА 2020'!N41</f>
        <v>935</v>
      </c>
      <c r="O41" s="53">
        <f>'Прил. 11 СОГАЗ 2020'!O41+'Прил. 11АЛЬФА 2020'!O41</f>
        <v>2146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10604</v>
      </c>
      <c r="D42" s="53">
        <f>'Прил. 11 СОГАЗ 2020'!D42+'Прил. 11АЛЬФА 2020'!D42</f>
        <v>5273</v>
      </c>
      <c r="E42" s="53">
        <f>'Прил. 11 СОГАЗ 2020'!E42+'Прил. 11АЛЬФА 2020'!E42</f>
        <v>5331</v>
      </c>
      <c r="F42" s="53">
        <f>'Прил. 11 СОГАЗ 2020'!F42+'Прил. 11АЛЬФА 2020'!F42</f>
        <v>24</v>
      </c>
      <c r="G42" s="53">
        <f>'Прил. 11 СОГАЗ 2020'!G42+'Прил. 11АЛЬФА 2020'!G42</f>
        <v>28</v>
      </c>
      <c r="H42" s="53">
        <f>'Прил. 11 СОГАЗ 2020'!H42+'Прил. 11АЛЬФА 2020'!H42</f>
        <v>190</v>
      </c>
      <c r="I42" s="53">
        <f>'Прил. 11 СОГАЗ 2020'!I42+'Прил. 11АЛЬФА 2020'!I42</f>
        <v>193</v>
      </c>
      <c r="J42" s="53">
        <f>'Прил. 11 СОГАЗ 2020'!J42+'Прил. 11АЛЬФА 2020'!J42</f>
        <v>799</v>
      </c>
      <c r="K42" s="53">
        <f>'Прил. 11 СОГАЗ 2020'!K42+'Прил. 11АЛЬФА 2020'!K42</f>
        <v>745</v>
      </c>
      <c r="L42" s="53">
        <f>'Прил. 11 СОГАЗ 2020'!L42+'Прил. 11АЛЬФА 2020'!L42</f>
        <v>3759</v>
      </c>
      <c r="M42" s="53">
        <f>'Прил. 11 СОГАЗ 2020'!M42+'Прил. 11АЛЬФА 2020'!M42</f>
        <v>3188</v>
      </c>
      <c r="N42" s="53">
        <f>'Прил. 11 СОГАЗ 2020'!N42+'Прил. 11АЛЬФА 2020'!N42</f>
        <v>501</v>
      </c>
      <c r="O42" s="53">
        <f>'Прил. 11 СОГАЗ 2020'!O42+'Прил. 11АЛЬФА 2020'!O42</f>
        <v>1177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723261</v>
      </c>
      <c r="D43" s="52">
        <f t="shared" si="2"/>
        <v>332472</v>
      </c>
      <c r="E43" s="52">
        <f t="shared" si="2"/>
        <v>390789</v>
      </c>
      <c r="F43" s="52">
        <f t="shared" si="2"/>
        <v>3137</v>
      </c>
      <c r="G43" s="52">
        <f t="shared" si="2"/>
        <v>3090</v>
      </c>
      <c r="H43" s="52">
        <f t="shared" si="2"/>
        <v>16591</v>
      </c>
      <c r="I43" s="52">
        <f t="shared" si="2"/>
        <v>15673</v>
      </c>
      <c r="J43" s="52">
        <f t="shared" si="2"/>
        <v>57600</v>
      </c>
      <c r="K43" s="52">
        <f t="shared" si="2"/>
        <v>54367</v>
      </c>
      <c r="L43" s="52">
        <f t="shared" si="2"/>
        <v>224925</v>
      </c>
      <c r="M43" s="52">
        <f t="shared" si="2"/>
        <v>246360</v>
      </c>
      <c r="N43" s="52">
        <f t="shared" si="2"/>
        <v>30219</v>
      </c>
      <c r="O43" s="52">
        <f t="shared" si="2"/>
        <v>71299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233082</v>
      </c>
      <c r="D20" s="53">
        <f t="shared" ref="D20:D42" si="1">F20+H20+J20+L20+N20</f>
        <v>106567</v>
      </c>
      <c r="E20" s="53">
        <f t="shared" ref="E20:E42" si="2">G20+I20+K20+M20+O20</f>
        <v>126515</v>
      </c>
      <c r="F20" s="53">
        <v>908</v>
      </c>
      <c r="G20" s="53">
        <v>961</v>
      </c>
      <c r="H20" s="53">
        <v>5057</v>
      </c>
      <c r="I20" s="53">
        <v>4852</v>
      </c>
      <c r="J20" s="53">
        <v>17758</v>
      </c>
      <c r="K20" s="53">
        <v>16356</v>
      </c>
      <c r="L20" s="53">
        <v>71805</v>
      </c>
      <c r="M20" s="53">
        <v>78296</v>
      </c>
      <c r="N20" s="53">
        <v>11039</v>
      </c>
      <c r="O20" s="53">
        <v>26050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4669</v>
      </c>
      <c r="D21" s="53">
        <f t="shared" si="1"/>
        <v>2190</v>
      </c>
      <c r="E21" s="53">
        <f t="shared" si="2"/>
        <v>2479</v>
      </c>
      <c r="F21" s="53">
        <v>28</v>
      </c>
      <c r="G21" s="53">
        <v>21</v>
      </c>
      <c r="H21" s="53">
        <v>136</v>
      </c>
      <c r="I21" s="53">
        <v>117</v>
      </c>
      <c r="J21" s="53">
        <v>354</v>
      </c>
      <c r="K21" s="53">
        <v>282</v>
      </c>
      <c r="L21" s="53">
        <v>1505</v>
      </c>
      <c r="M21" s="53">
        <v>1704</v>
      </c>
      <c r="N21" s="53">
        <v>167</v>
      </c>
      <c r="O21" s="53">
        <v>355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25880</v>
      </c>
      <c r="D22" s="53">
        <f t="shared" si="1"/>
        <v>10974</v>
      </c>
      <c r="E22" s="53">
        <f t="shared" si="2"/>
        <v>14906</v>
      </c>
      <c r="F22" s="53">
        <v>175</v>
      </c>
      <c r="G22" s="53">
        <v>170</v>
      </c>
      <c r="H22" s="53">
        <v>917</v>
      </c>
      <c r="I22" s="53">
        <v>913</v>
      </c>
      <c r="J22" s="53">
        <v>2412</v>
      </c>
      <c r="K22" s="53">
        <v>2399</v>
      </c>
      <c r="L22" s="53">
        <v>6782</v>
      </c>
      <c r="M22" s="53">
        <v>10101</v>
      </c>
      <c r="N22" s="53">
        <v>688</v>
      </c>
      <c r="O22" s="53">
        <v>1323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68</v>
      </c>
      <c r="D24" s="53">
        <f t="shared" si="1"/>
        <v>38</v>
      </c>
      <c r="E24" s="53">
        <f t="shared" si="2"/>
        <v>30</v>
      </c>
      <c r="F24" s="53">
        <v>0</v>
      </c>
      <c r="G24" s="53">
        <v>0</v>
      </c>
      <c r="H24" s="53">
        <v>3</v>
      </c>
      <c r="I24" s="53">
        <v>1</v>
      </c>
      <c r="J24" s="53">
        <v>1</v>
      </c>
      <c r="K24" s="53">
        <v>4</v>
      </c>
      <c r="L24" s="53">
        <v>33</v>
      </c>
      <c r="M24" s="53">
        <v>22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37640</v>
      </c>
      <c r="D25" s="53">
        <f t="shared" si="1"/>
        <v>17877</v>
      </c>
      <c r="E25" s="53">
        <f t="shared" si="2"/>
        <v>19763</v>
      </c>
      <c r="F25" s="53">
        <v>175</v>
      </c>
      <c r="G25" s="53">
        <v>155</v>
      </c>
      <c r="H25" s="53">
        <v>740</v>
      </c>
      <c r="I25" s="53">
        <v>707</v>
      </c>
      <c r="J25" s="53">
        <v>2854</v>
      </c>
      <c r="K25" s="53">
        <v>2723</v>
      </c>
      <c r="L25" s="53">
        <v>12445</v>
      </c>
      <c r="M25" s="53">
        <v>12246</v>
      </c>
      <c r="N25" s="53">
        <v>1663</v>
      </c>
      <c r="O25" s="53">
        <v>3932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566</v>
      </c>
      <c r="D26" s="53">
        <f t="shared" si="1"/>
        <v>279</v>
      </c>
      <c r="E26" s="53">
        <f t="shared" si="2"/>
        <v>287</v>
      </c>
      <c r="F26" s="53">
        <v>0</v>
      </c>
      <c r="G26" s="53">
        <v>0</v>
      </c>
      <c r="H26" s="53">
        <v>7</v>
      </c>
      <c r="I26" s="53">
        <v>7</v>
      </c>
      <c r="J26" s="53">
        <v>36</v>
      </c>
      <c r="K26" s="53">
        <v>28</v>
      </c>
      <c r="L26" s="53">
        <v>215</v>
      </c>
      <c r="M26" s="53">
        <v>189</v>
      </c>
      <c r="N26" s="53">
        <v>21</v>
      </c>
      <c r="O26" s="53"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554</v>
      </c>
      <c r="D27" s="53">
        <f t="shared" si="1"/>
        <v>240</v>
      </c>
      <c r="E27" s="53">
        <f t="shared" si="2"/>
        <v>314</v>
      </c>
      <c r="F27" s="53">
        <v>0</v>
      </c>
      <c r="G27" s="53">
        <v>1</v>
      </c>
      <c r="H27" s="53">
        <v>7</v>
      </c>
      <c r="I27" s="53">
        <v>5</v>
      </c>
      <c r="J27" s="53">
        <v>52</v>
      </c>
      <c r="K27" s="53">
        <v>50</v>
      </c>
      <c r="L27" s="53">
        <v>164</v>
      </c>
      <c r="M27" s="53">
        <v>233</v>
      </c>
      <c r="N27" s="53">
        <v>17</v>
      </c>
      <c r="O27" s="53">
        <v>25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32143</v>
      </c>
      <c r="D28" s="53">
        <f t="shared" si="1"/>
        <v>14638</v>
      </c>
      <c r="E28" s="53">
        <f t="shared" si="2"/>
        <v>17505</v>
      </c>
      <c r="F28" s="53">
        <v>165</v>
      </c>
      <c r="G28" s="53">
        <v>168</v>
      </c>
      <c r="H28" s="53">
        <v>897</v>
      </c>
      <c r="I28" s="53">
        <v>912</v>
      </c>
      <c r="J28" s="53">
        <v>2988</v>
      </c>
      <c r="K28" s="53">
        <v>2804</v>
      </c>
      <c r="L28" s="53">
        <v>9677</v>
      </c>
      <c r="M28" s="53">
        <v>11129</v>
      </c>
      <c r="N28" s="53">
        <v>911</v>
      </c>
      <c r="O28" s="53">
        <v>2492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5268</v>
      </c>
      <c r="D29" s="53">
        <f t="shared" si="1"/>
        <v>2277</v>
      </c>
      <c r="E29" s="53">
        <f t="shared" si="2"/>
        <v>2991</v>
      </c>
      <c r="F29" s="53">
        <v>34</v>
      </c>
      <c r="G29" s="53">
        <v>37</v>
      </c>
      <c r="H29" s="53">
        <v>221</v>
      </c>
      <c r="I29" s="53">
        <v>198</v>
      </c>
      <c r="J29" s="53">
        <v>484</v>
      </c>
      <c r="K29" s="53">
        <v>476</v>
      </c>
      <c r="L29" s="53">
        <v>1439</v>
      </c>
      <c r="M29" s="53">
        <v>2032</v>
      </c>
      <c r="N29" s="53">
        <v>99</v>
      </c>
      <c r="O29" s="53">
        <v>248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4253</v>
      </c>
      <c r="D30" s="53">
        <f t="shared" si="1"/>
        <v>1727</v>
      </c>
      <c r="E30" s="53">
        <f t="shared" si="2"/>
        <v>2526</v>
      </c>
      <c r="F30" s="53">
        <v>64</v>
      </c>
      <c r="G30" s="53">
        <v>41</v>
      </c>
      <c r="H30" s="53">
        <v>279</v>
      </c>
      <c r="I30" s="53">
        <v>275</v>
      </c>
      <c r="J30" s="53">
        <v>457</v>
      </c>
      <c r="K30" s="53">
        <v>414</v>
      </c>
      <c r="L30" s="53">
        <v>892</v>
      </c>
      <c r="M30" s="53">
        <v>1733</v>
      </c>
      <c r="N30" s="53">
        <v>35</v>
      </c>
      <c r="O30" s="53">
        <v>63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3583</v>
      </c>
      <c r="D31" s="53">
        <f t="shared" si="1"/>
        <v>1694</v>
      </c>
      <c r="E31" s="53">
        <f t="shared" si="2"/>
        <v>1889</v>
      </c>
      <c r="F31" s="53">
        <v>1</v>
      </c>
      <c r="G31" s="53">
        <v>1</v>
      </c>
      <c r="H31" s="53">
        <v>54</v>
      </c>
      <c r="I31" s="53">
        <v>41</v>
      </c>
      <c r="J31" s="53">
        <v>312</v>
      </c>
      <c r="K31" s="53">
        <v>310</v>
      </c>
      <c r="L31" s="53">
        <v>1212</v>
      </c>
      <c r="M31" s="53">
        <v>1349</v>
      </c>
      <c r="N31" s="53">
        <v>115</v>
      </c>
      <c r="O31" s="53">
        <v>188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1077</v>
      </c>
      <c r="D32" s="53">
        <f t="shared" si="1"/>
        <v>484</v>
      </c>
      <c r="E32" s="53">
        <f t="shared" si="2"/>
        <v>593</v>
      </c>
      <c r="F32" s="53">
        <v>0</v>
      </c>
      <c r="G32" s="53">
        <v>1</v>
      </c>
      <c r="H32" s="53">
        <v>4</v>
      </c>
      <c r="I32" s="53">
        <v>4</v>
      </c>
      <c r="J32" s="53">
        <v>91</v>
      </c>
      <c r="K32" s="53">
        <v>94</v>
      </c>
      <c r="L32" s="53">
        <v>366</v>
      </c>
      <c r="M32" s="53">
        <v>461</v>
      </c>
      <c r="N32" s="53">
        <v>23</v>
      </c>
      <c r="O32" s="53">
        <v>33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28283</v>
      </c>
      <c r="D33" s="53">
        <f t="shared" si="1"/>
        <v>13333</v>
      </c>
      <c r="E33" s="53">
        <f t="shared" si="2"/>
        <v>14950</v>
      </c>
      <c r="F33" s="53">
        <v>115</v>
      </c>
      <c r="G33" s="53">
        <v>102</v>
      </c>
      <c r="H33" s="53">
        <v>661</v>
      </c>
      <c r="I33" s="53">
        <v>614</v>
      </c>
      <c r="J33" s="53">
        <v>1754</v>
      </c>
      <c r="K33" s="53">
        <v>1695</v>
      </c>
      <c r="L33" s="53">
        <v>9561</v>
      </c>
      <c r="M33" s="53">
        <v>9978</v>
      </c>
      <c r="N33" s="53">
        <v>1242</v>
      </c>
      <c r="O33" s="53">
        <v>2561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20256</v>
      </c>
      <c r="D34" s="53">
        <f t="shared" si="1"/>
        <v>9884</v>
      </c>
      <c r="E34" s="53">
        <f t="shared" si="2"/>
        <v>10372</v>
      </c>
      <c r="F34" s="53">
        <v>96</v>
      </c>
      <c r="G34" s="53">
        <v>81</v>
      </c>
      <c r="H34" s="53">
        <v>414</v>
      </c>
      <c r="I34" s="53">
        <v>407</v>
      </c>
      <c r="J34" s="53">
        <v>1489</v>
      </c>
      <c r="K34" s="53">
        <v>1391</v>
      </c>
      <c r="L34" s="53">
        <v>7107</v>
      </c>
      <c r="M34" s="53">
        <v>6818</v>
      </c>
      <c r="N34" s="53">
        <v>778</v>
      </c>
      <c r="O34" s="53">
        <v>1675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2702</v>
      </c>
      <c r="D35" s="53">
        <f t="shared" si="1"/>
        <v>1388</v>
      </c>
      <c r="E35" s="53">
        <f t="shared" si="2"/>
        <v>1314</v>
      </c>
      <c r="F35" s="53">
        <v>1</v>
      </c>
      <c r="G35" s="53">
        <v>2</v>
      </c>
      <c r="H35" s="53">
        <v>14</v>
      </c>
      <c r="I35" s="53">
        <v>7</v>
      </c>
      <c r="J35" s="53">
        <v>123</v>
      </c>
      <c r="K35" s="53">
        <v>114</v>
      </c>
      <c r="L35" s="53">
        <v>1132</v>
      </c>
      <c r="M35" s="53">
        <v>1013</v>
      </c>
      <c r="N35" s="53">
        <v>118</v>
      </c>
      <c r="O35" s="53">
        <v>178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14151</v>
      </c>
      <c r="D36" s="53">
        <f t="shared" si="1"/>
        <v>6745</v>
      </c>
      <c r="E36" s="53">
        <f t="shared" si="2"/>
        <v>7406</v>
      </c>
      <c r="F36" s="53">
        <v>55</v>
      </c>
      <c r="G36" s="53">
        <v>55</v>
      </c>
      <c r="H36" s="53">
        <v>370</v>
      </c>
      <c r="I36" s="53">
        <v>311</v>
      </c>
      <c r="J36" s="53">
        <v>1094</v>
      </c>
      <c r="K36" s="53">
        <v>1057</v>
      </c>
      <c r="L36" s="53">
        <v>4593</v>
      </c>
      <c r="M36" s="53">
        <v>4615</v>
      </c>
      <c r="N36" s="53">
        <v>633</v>
      </c>
      <c r="O36" s="53">
        <v>1368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1624</v>
      </c>
      <c r="D37" s="53">
        <f t="shared" si="1"/>
        <v>751</v>
      </c>
      <c r="E37" s="53">
        <f t="shared" si="2"/>
        <v>873</v>
      </c>
      <c r="F37" s="53">
        <v>6</v>
      </c>
      <c r="G37" s="53">
        <v>8</v>
      </c>
      <c r="H37" s="53">
        <v>41</v>
      </c>
      <c r="I37" s="53">
        <v>38</v>
      </c>
      <c r="J37" s="53">
        <v>129</v>
      </c>
      <c r="K37" s="53">
        <v>134</v>
      </c>
      <c r="L37" s="53">
        <v>514</v>
      </c>
      <c r="M37" s="53">
        <v>538</v>
      </c>
      <c r="N37" s="53">
        <v>61</v>
      </c>
      <c r="O37" s="53">
        <v>155</v>
      </c>
    </row>
    <row r="38" spans="1:15" s="35" customFormat="1" ht="18.75">
      <c r="A38" s="50">
        <v>15</v>
      </c>
      <c r="B38" s="51" t="s">
        <v>102</v>
      </c>
      <c r="C38" s="52">
        <f t="shared" si="0"/>
        <v>142</v>
      </c>
      <c r="D38" s="53">
        <f t="shared" si="1"/>
        <v>85</v>
      </c>
      <c r="E38" s="53">
        <f t="shared" si="2"/>
        <v>57</v>
      </c>
      <c r="F38" s="53">
        <v>1</v>
      </c>
      <c r="G38" s="53">
        <v>0</v>
      </c>
      <c r="H38" s="53">
        <v>1</v>
      </c>
      <c r="I38" s="53">
        <v>1</v>
      </c>
      <c r="J38" s="53">
        <v>6</v>
      </c>
      <c r="K38" s="53">
        <v>7</v>
      </c>
      <c r="L38" s="53">
        <v>72</v>
      </c>
      <c r="M38" s="53">
        <v>44</v>
      </c>
      <c r="N38" s="53">
        <v>5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19342</v>
      </c>
      <c r="D39" s="53">
        <f t="shared" si="1"/>
        <v>9252</v>
      </c>
      <c r="E39" s="53">
        <f t="shared" si="2"/>
        <v>10090</v>
      </c>
      <c r="F39" s="53">
        <v>104</v>
      </c>
      <c r="G39" s="53">
        <v>83</v>
      </c>
      <c r="H39" s="53">
        <v>431</v>
      </c>
      <c r="I39" s="53">
        <v>447</v>
      </c>
      <c r="J39" s="53">
        <v>1251</v>
      </c>
      <c r="K39" s="53">
        <v>1164</v>
      </c>
      <c r="L39" s="53">
        <v>6694</v>
      </c>
      <c r="M39" s="53">
        <v>6699</v>
      </c>
      <c r="N39" s="53">
        <v>772</v>
      </c>
      <c r="O39" s="53">
        <v>1697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11316</v>
      </c>
      <c r="D40" s="53">
        <f t="shared" si="1"/>
        <v>5360</v>
      </c>
      <c r="E40" s="53">
        <f t="shared" si="2"/>
        <v>5956</v>
      </c>
      <c r="F40" s="53">
        <v>61</v>
      </c>
      <c r="G40" s="53">
        <v>62</v>
      </c>
      <c r="H40" s="53">
        <v>279</v>
      </c>
      <c r="I40" s="53">
        <v>252</v>
      </c>
      <c r="J40" s="53">
        <v>834</v>
      </c>
      <c r="K40" s="53">
        <v>866</v>
      </c>
      <c r="L40" s="53">
        <v>3796</v>
      </c>
      <c r="M40" s="53">
        <v>4031</v>
      </c>
      <c r="N40" s="53">
        <v>390</v>
      </c>
      <c r="O40" s="53">
        <v>745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459</v>
      </c>
      <c r="D41" s="53">
        <f t="shared" si="1"/>
        <v>267</v>
      </c>
      <c r="E41" s="53">
        <f t="shared" si="2"/>
        <v>192</v>
      </c>
      <c r="F41" s="53">
        <v>0</v>
      </c>
      <c r="G41" s="53">
        <v>0</v>
      </c>
      <c r="H41" s="53">
        <v>0</v>
      </c>
      <c r="I41" s="53">
        <v>1</v>
      </c>
      <c r="J41" s="53">
        <v>21</v>
      </c>
      <c r="K41" s="53">
        <v>17</v>
      </c>
      <c r="L41" s="53">
        <v>231</v>
      </c>
      <c r="M41" s="53">
        <v>155</v>
      </c>
      <c r="N41" s="53">
        <v>15</v>
      </c>
      <c r="O41" s="53">
        <v>19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860</v>
      </c>
      <c r="D42" s="53">
        <f t="shared" si="1"/>
        <v>498</v>
      </c>
      <c r="E42" s="53">
        <f t="shared" si="2"/>
        <v>362</v>
      </c>
      <c r="F42" s="53">
        <v>0</v>
      </c>
      <c r="G42" s="53">
        <v>0</v>
      </c>
      <c r="H42" s="53">
        <v>2</v>
      </c>
      <c r="I42" s="53">
        <v>4</v>
      </c>
      <c r="J42" s="53">
        <v>30</v>
      </c>
      <c r="K42" s="53">
        <v>30</v>
      </c>
      <c r="L42" s="53">
        <v>428</v>
      </c>
      <c r="M42" s="53">
        <v>268</v>
      </c>
      <c r="N42" s="53">
        <v>38</v>
      </c>
      <c r="O42" s="53">
        <v>60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441059</v>
      </c>
      <c r="D43" s="52">
        <f t="shared" si="4"/>
        <v>203328</v>
      </c>
      <c r="E43" s="52">
        <f t="shared" si="4"/>
        <v>237731</v>
      </c>
      <c r="F43" s="52">
        <f t="shared" si="4"/>
        <v>1955</v>
      </c>
      <c r="G43" s="52">
        <f t="shared" si="4"/>
        <v>1920</v>
      </c>
      <c r="H43" s="52">
        <f t="shared" si="4"/>
        <v>10351</v>
      </c>
      <c r="I43" s="52">
        <f t="shared" si="4"/>
        <v>9952</v>
      </c>
      <c r="J43" s="52">
        <f t="shared" si="4"/>
        <v>34011</v>
      </c>
      <c r="K43" s="52">
        <f t="shared" si="4"/>
        <v>31971</v>
      </c>
      <c r="L43" s="52">
        <f t="shared" si="4"/>
        <v>138429</v>
      </c>
      <c r="M43" s="52">
        <f t="shared" si="4"/>
        <v>151223</v>
      </c>
      <c r="N43" s="52">
        <f t="shared" si="4"/>
        <v>18582</v>
      </c>
      <c r="O43" s="52">
        <f t="shared" si="4"/>
        <v>42665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61601</v>
      </c>
      <c r="D20" s="53">
        <f t="shared" ref="D20:D42" si="1">F20+H20+J20+L20+N20</f>
        <v>29489</v>
      </c>
      <c r="E20" s="53">
        <f t="shared" ref="E20:E42" si="2">G20+I20+K20+M20+O20</f>
        <v>32112</v>
      </c>
      <c r="F20" s="53">
        <v>297</v>
      </c>
      <c r="G20" s="53">
        <v>280</v>
      </c>
      <c r="H20" s="53">
        <v>1280</v>
      </c>
      <c r="I20" s="53">
        <v>1159</v>
      </c>
      <c r="J20" s="53">
        <v>3564</v>
      </c>
      <c r="K20" s="53">
        <v>3483</v>
      </c>
      <c r="L20" s="53">
        <v>21905</v>
      </c>
      <c r="M20" s="53">
        <v>21799</v>
      </c>
      <c r="N20" s="53">
        <v>2443</v>
      </c>
      <c r="O20" s="53">
        <v>5391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3620</v>
      </c>
      <c r="D21" s="53">
        <f t="shared" si="1"/>
        <v>1755</v>
      </c>
      <c r="E21" s="53">
        <f t="shared" si="2"/>
        <v>1865</v>
      </c>
      <c r="F21" s="53">
        <v>7</v>
      </c>
      <c r="G21" s="53">
        <v>10</v>
      </c>
      <c r="H21" s="53">
        <v>73</v>
      </c>
      <c r="I21" s="53">
        <v>54</v>
      </c>
      <c r="J21" s="53">
        <v>336</v>
      </c>
      <c r="K21" s="53">
        <v>297</v>
      </c>
      <c r="L21" s="53">
        <v>1215</v>
      </c>
      <c r="M21" s="53">
        <v>1202</v>
      </c>
      <c r="N21" s="53">
        <v>124</v>
      </c>
      <c r="O21" s="53">
        <v>302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23586</v>
      </c>
      <c r="D22" s="53">
        <f t="shared" si="1"/>
        <v>10296</v>
      </c>
      <c r="E22" s="53">
        <f t="shared" si="2"/>
        <v>13290</v>
      </c>
      <c r="F22" s="53">
        <v>132</v>
      </c>
      <c r="G22" s="53">
        <v>140</v>
      </c>
      <c r="H22" s="53">
        <v>632</v>
      </c>
      <c r="I22" s="53">
        <v>631</v>
      </c>
      <c r="J22" s="53">
        <v>2572</v>
      </c>
      <c r="K22" s="53">
        <v>2489</v>
      </c>
      <c r="L22" s="53">
        <v>6316</v>
      </c>
      <c r="M22" s="53">
        <v>8427</v>
      </c>
      <c r="N22" s="53">
        <v>644</v>
      </c>
      <c r="O22" s="53">
        <v>1603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1278</v>
      </c>
      <c r="D24" s="53">
        <f t="shared" si="1"/>
        <v>641</v>
      </c>
      <c r="E24" s="53">
        <f t="shared" si="2"/>
        <v>637</v>
      </c>
      <c r="F24" s="53">
        <v>7</v>
      </c>
      <c r="G24" s="53">
        <v>3</v>
      </c>
      <c r="H24" s="53">
        <v>17</v>
      </c>
      <c r="I24" s="53">
        <v>16</v>
      </c>
      <c r="J24" s="53">
        <v>105</v>
      </c>
      <c r="K24" s="53">
        <v>115</v>
      </c>
      <c r="L24" s="53">
        <v>477</v>
      </c>
      <c r="M24" s="53">
        <v>451</v>
      </c>
      <c r="N24" s="53">
        <v>35</v>
      </c>
      <c r="O24" s="53">
        <v>52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3073</v>
      </c>
      <c r="D25" s="53">
        <f t="shared" si="1"/>
        <v>1937</v>
      </c>
      <c r="E25" s="53">
        <f t="shared" si="2"/>
        <v>1136</v>
      </c>
      <c r="F25" s="53">
        <v>6</v>
      </c>
      <c r="G25" s="53">
        <v>4</v>
      </c>
      <c r="H25" s="53">
        <v>14</v>
      </c>
      <c r="I25" s="53">
        <v>18</v>
      </c>
      <c r="J25" s="53">
        <v>114</v>
      </c>
      <c r="K25" s="53">
        <v>106</v>
      </c>
      <c r="L25" s="53">
        <v>1725</v>
      </c>
      <c r="M25" s="53">
        <v>864</v>
      </c>
      <c r="N25" s="53">
        <v>78</v>
      </c>
      <c r="O25" s="53">
        <v>144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3847</v>
      </c>
      <c r="D27" s="53">
        <f t="shared" si="1"/>
        <v>1681</v>
      </c>
      <c r="E27" s="53">
        <f t="shared" si="2"/>
        <v>2166</v>
      </c>
      <c r="F27" s="53">
        <v>36</v>
      </c>
      <c r="G27" s="53">
        <v>34</v>
      </c>
      <c r="H27" s="53">
        <v>152</v>
      </c>
      <c r="I27" s="53">
        <v>157</v>
      </c>
      <c r="J27" s="53">
        <v>472</v>
      </c>
      <c r="K27" s="53">
        <v>463</v>
      </c>
      <c r="L27" s="53">
        <v>982</v>
      </c>
      <c r="M27" s="53">
        <v>1406</v>
      </c>
      <c r="N27" s="53">
        <v>39</v>
      </c>
      <c r="O27" s="53">
        <v>106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342</v>
      </c>
      <c r="D28" s="53">
        <f t="shared" si="1"/>
        <v>249</v>
      </c>
      <c r="E28" s="53">
        <f t="shared" si="2"/>
        <v>93</v>
      </c>
      <c r="F28" s="53">
        <v>0</v>
      </c>
      <c r="G28" s="53">
        <v>1</v>
      </c>
      <c r="H28" s="53">
        <v>2</v>
      </c>
      <c r="I28" s="53">
        <v>1</v>
      </c>
      <c r="J28" s="53">
        <v>7</v>
      </c>
      <c r="K28" s="53">
        <v>16</v>
      </c>
      <c r="L28" s="53">
        <v>234</v>
      </c>
      <c r="M28" s="53">
        <v>70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9292</v>
      </c>
      <c r="D29" s="53">
        <f t="shared" si="1"/>
        <v>4196</v>
      </c>
      <c r="E29" s="53">
        <f t="shared" si="2"/>
        <v>5096</v>
      </c>
      <c r="F29" s="53">
        <v>48</v>
      </c>
      <c r="G29" s="53">
        <v>45</v>
      </c>
      <c r="H29" s="53">
        <v>237</v>
      </c>
      <c r="I29" s="53">
        <v>206</v>
      </c>
      <c r="J29" s="53">
        <v>1084</v>
      </c>
      <c r="K29" s="53">
        <v>947</v>
      </c>
      <c r="L29" s="53">
        <v>2566</v>
      </c>
      <c r="M29" s="53">
        <v>3311</v>
      </c>
      <c r="N29" s="53">
        <v>261</v>
      </c>
      <c r="O29" s="53">
        <v>587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4358</v>
      </c>
      <c r="D30" s="53">
        <f t="shared" si="1"/>
        <v>1837</v>
      </c>
      <c r="E30" s="53">
        <f t="shared" si="2"/>
        <v>2521</v>
      </c>
      <c r="F30" s="53">
        <v>16</v>
      </c>
      <c r="G30" s="53">
        <v>26</v>
      </c>
      <c r="H30" s="53">
        <v>172</v>
      </c>
      <c r="I30" s="53">
        <v>148</v>
      </c>
      <c r="J30" s="53">
        <v>666</v>
      </c>
      <c r="K30" s="53">
        <v>675</v>
      </c>
      <c r="L30" s="53">
        <v>939</v>
      </c>
      <c r="M30" s="53">
        <v>1591</v>
      </c>
      <c r="N30" s="53">
        <v>44</v>
      </c>
      <c r="O30" s="53">
        <v>81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9258</v>
      </c>
      <c r="D31" s="53">
        <f t="shared" si="1"/>
        <v>4229</v>
      </c>
      <c r="E31" s="53">
        <f t="shared" si="2"/>
        <v>5029</v>
      </c>
      <c r="F31" s="53">
        <v>66</v>
      </c>
      <c r="G31" s="53">
        <v>52</v>
      </c>
      <c r="H31" s="53">
        <v>317</v>
      </c>
      <c r="I31" s="53">
        <v>301</v>
      </c>
      <c r="J31" s="53">
        <v>1006</v>
      </c>
      <c r="K31" s="53">
        <v>977</v>
      </c>
      <c r="L31" s="53">
        <v>2658</v>
      </c>
      <c r="M31" s="53">
        <v>3296</v>
      </c>
      <c r="N31" s="53">
        <v>182</v>
      </c>
      <c r="O31" s="53">
        <v>403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6235</v>
      </c>
      <c r="D32" s="53">
        <f t="shared" si="1"/>
        <v>2744</v>
      </c>
      <c r="E32" s="53">
        <f t="shared" si="2"/>
        <v>3491</v>
      </c>
      <c r="F32" s="53">
        <v>43</v>
      </c>
      <c r="G32" s="53">
        <v>41</v>
      </c>
      <c r="H32" s="53">
        <v>266</v>
      </c>
      <c r="I32" s="53">
        <v>209</v>
      </c>
      <c r="J32" s="53">
        <v>714</v>
      </c>
      <c r="K32" s="53">
        <v>680</v>
      </c>
      <c r="L32" s="53">
        <v>1626</v>
      </c>
      <c r="M32" s="53">
        <v>2405</v>
      </c>
      <c r="N32" s="53">
        <v>95</v>
      </c>
      <c r="O32" s="53">
        <v>156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26836</v>
      </c>
      <c r="D33" s="53">
        <f t="shared" si="1"/>
        <v>11877</v>
      </c>
      <c r="E33" s="53">
        <f t="shared" si="2"/>
        <v>14959</v>
      </c>
      <c r="F33" s="53">
        <v>93</v>
      </c>
      <c r="G33" s="53">
        <v>90</v>
      </c>
      <c r="H33" s="53">
        <v>491</v>
      </c>
      <c r="I33" s="53">
        <v>423</v>
      </c>
      <c r="J33" s="53">
        <v>2307</v>
      </c>
      <c r="K33" s="53">
        <v>2177</v>
      </c>
      <c r="L33" s="53">
        <v>7593</v>
      </c>
      <c r="M33" s="53">
        <v>8481</v>
      </c>
      <c r="N33" s="53">
        <v>1393</v>
      </c>
      <c r="O33" s="53">
        <v>3788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10949</v>
      </c>
      <c r="D34" s="53">
        <f t="shared" si="1"/>
        <v>4738</v>
      </c>
      <c r="E34" s="53">
        <f t="shared" si="2"/>
        <v>6211</v>
      </c>
      <c r="F34" s="53">
        <v>27</v>
      </c>
      <c r="G34" s="53">
        <v>38</v>
      </c>
      <c r="H34" s="53">
        <v>207</v>
      </c>
      <c r="I34" s="53">
        <v>203</v>
      </c>
      <c r="J34" s="53">
        <v>916</v>
      </c>
      <c r="K34" s="53">
        <v>858</v>
      </c>
      <c r="L34" s="53">
        <v>3042</v>
      </c>
      <c r="M34" s="53">
        <v>3456</v>
      </c>
      <c r="N34" s="53">
        <v>546</v>
      </c>
      <c r="O34" s="53">
        <v>1656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43136</v>
      </c>
      <c r="D35" s="53">
        <f t="shared" si="1"/>
        <v>19735</v>
      </c>
      <c r="E35" s="53">
        <f t="shared" si="2"/>
        <v>23401</v>
      </c>
      <c r="F35" s="53">
        <v>158</v>
      </c>
      <c r="G35" s="53">
        <v>170</v>
      </c>
      <c r="H35" s="53">
        <v>904</v>
      </c>
      <c r="I35" s="53">
        <v>885</v>
      </c>
      <c r="J35" s="53">
        <v>3392</v>
      </c>
      <c r="K35" s="53">
        <v>3134</v>
      </c>
      <c r="L35" s="53">
        <v>13071</v>
      </c>
      <c r="M35" s="53">
        <v>13950</v>
      </c>
      <c r="N35" s="53">
        <v>2210</v>
      </c>
      <c r="O35" s="53">
        <v>5262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2815</v>
      </c>
      <c r="D36" s="53">
        <f t="shared" si="1"/>
        <v>1214</v>
      </c>
      <c r="E36" s="53">
        <f t="shared" si="2"/>
        <v>1601</v>
      </c>
      <c r="F36" s="53">
        <v>1</v>
      </c>
      <c r="G36" s="53">
        <v>0</v>
      </c>
      <c r="H36" s="53">
        <v>18</v>
      </c>
      <c r="I36" s="53">
        <v>17</v>
      </c>
      <c r="J36" s="53">
        <v>301</v>
      </c>
      <c r="K36" s="53">
        <v>238</v>
      </c>
      <c r="L36" s="53">
        <v>755</v>
      </c>
      <c r="M36" s="53">
        <v>980</v>
      </c>
      <c r="N36" s="53">
        <v>139</v>
      </c>
      <c r="O36" s="53">
        <v>366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516</v>
      </c>
      <c r="D37" s="53">
        <f t="shared" si="1"/>
        <v>252</v>
      </c>
      <c r="E37" s="53">
        <f t="shared" si="2"/>
        <v>264</v>
      </c>
      <c r="F37" s="53">
        <v>0</v>
      </c>
      <c r="G37" s="53">
        <v>0</v>
      </c>
      <c r="H37" s="53">
        <v>4</v>
      </c>
      <c r="I37" s="53">
        <v>2</v>
      </c>
      <c r="J37" s="53">
        <v>65</v>
      </c>
      <c r="K37" s="53">
        <v>47</v>
      </c>
      <c r="L37" s="53">
        <v>159</v>
      </c>
      <c r="M37" s="53">
        <v>154</v>
      </c>
      <c r="N37" s="53">
        <v>24</v>
      </c>
      <c r="O37" s="53">
        <v>61</v>
      </c>
    </row>
    <row r="38" spans="1:15" s="35" customFormat="1" ht="18.75">
      <c r="A38" s="50">
        <v>15</v>
      </c>
      <c r="B38" s="51" t="s">
        <v>102</v>
      </c>
      <c r="C38" s="52">
        <f t="shared" si="0"/>
        <v>5292</v>
      </c>
      <c r="D38" s="53">
        <f t="shared" si="1"/>
        <v>2483</v>
      </c>
      <c r="E38" s="53">
        <f t="shared" si="2"/>
        <v>2809</v>
      </c>
      <c r="F38" s="53">
        <v>11</v>
      </c>
      <c r="G38" s="53">
        <v>10</v>
      </c>
      <c r="H38" s="53">
        <v>84</v>
      </c>
      <c r="I38" s="53">
        <v>75</v>
      </c>
      <c r="J38" s="53">
        <v>336</v>
      </c>
      <c r="K38" s="53">
        <v>358</v>
      </c>
      <c r="L38" s="53">
        <v>1683</v>
      </c>
      <c r="M38" s="53">
        <v>1626</v>
      </c>
      <c r="N38" s="53">
        <v>369</v>
      </c>
      <c r="O38" s="53">
        <v>740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25331</v>
      </c>
      <c r="D39" s="53">
        <f t="shared" si="1"/>
        <v>11086</v>
      </c>
      <c r="E39" s="53">
        <f t="shared" si="2"/>
        <v>14245</v>
      </c>
      <c r="F39" s="53">
        <v>81</v>
      </c>
      <c r="G39" s="53">
        <v>74</v>
      </c>
      <c r="H39" s="53">
        <v>511</v>
      </c>
      <c r="I39" s="53">
        <v>421</v>
      </c>
      <c r="J39" s="53">
        <v>2280</v>
      </c>
      <c r="K39" s="53">
        <v>2123</v>
      </c>
      <c r="L39" s="53">
        <v>7090</v>
      </c>
      <c r="M39" s="53">
        <v>8469</v>
      </c>
      <c r="N39" s="53">
        <v>1124</v>
      </c>
      <c r="O39" s="53">
        <v>3158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16478</v>
      </c>
      <c r="D40" s="53">
        <f t="shared" si="1"/>
        <v>7189</v>
      </c>
      <c r="E40" s="53">
        <f t="shared" si="2"/>
        <v>9289</v>
      </c>
      <c r="F40" s="53">
        <v>66</v>
      </c>
      <c r="G40" s="53">
        <v>72</v>
      </c>
      <c r="H40" s="53">
        <v>364</v>
      </c>
      <c r="I40" s="53">
        <v>309</v>
      </c>
      <c r="J40" s="53">
        <v>1566</v>
      </c>
      <c r="K40" s="53">
        <v>1483</v>
      </c>
      <c r="L40" s="53">
        <v>4547</v>
      </c>
      <c r="M40" s="53">
        <v>5533</v>
      </c>
      <c r="N40" s="53">
        <v>646</v>
      </c>
      <c r="O40" s="53">
        <v>1892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18751</v>
      </c>
      <c r="D41" s="53">
        <f t="shared" si="1"/>
        <v>8748</v>
      </c>
      <c r="E41" s="53">
        <f t="shared" si="2"/>
        <v>10003</v>
      </c>
      <c r="F41" s="53">
        <v>70</v>
      </c>
      <c r="G41" s="53">
        <v>62</v>
      </c>
      <c r="H41" s="53">
        <v>384</v>
      </c>
      <c r="I41" s="53">
        <v>353</v>
      </c>
      <c r="J41" s="53">
        <v>1418</v>
      </c>
      <c r="K41" s="53">
        <v>1359</v>
      </c>
      <c r="L41" s="53">
        <v>5956</v>
      </c>
      <c r="M41" s="53">
        <v>6102</v>
      </c>
      <c r="N41" s="53">
        <v>920</v>
      </c>
      <c r="O41" s="53">
        <v>2127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9744</v>
      </c>
      <c r="D42" s="53">
        <f t="shared" si="1"/>
        <v>4775</v>
      </c>
      <c r="E42" s="53">
        <f t="shared" si="2"/>
        <v>4969</v>
      </c>
      <c r="F42" s="53">
        <v>24</v>
      </c>
      <c r="G42" s="53">
        <v>28</v>
      </c>
      <c r="H42" s="53">
        <v>188</v>
      </c>
      <c r="I42" s="53">
        <v>189</v>
      </c>
      <c r="J42" s="53">
        <v>769</v>
      </c>
      <c r="K42" s="53">
        <v>715</v>
      </c>
      <c r="L42" s="53">
        <v>3331</v>
      </c>
      <c r="M42" s="53">
        <v>2920</v>
      </c>
      <c r="N42" s="53">
        <v>463</v>
      </c>
      <c r="O42" s="53">
        <v>1117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282202</v>
      </c>
      <c r="D43" s="52">
        <f>SUM(D20:D42)-D21-D23-D26-D37</f>
        <v>129144</v>
      </c>
      <c r="E43" s="52">
        <f>SUM(E20:E42)-E21-E23-E26-E37</f>
        <v>153058</v>
      </c>
      <c r="F43" s="52">
        <f t="shared" ref="F43:O43" si="4">SUM(F20:F42)-F21-F23-F26-F37</f>
        <v>1182</v>
      </c>
      <c r="G43" s="52">
        <f t="shared" si="4"/>
        <v>1170</v>
      </c>
      <c r="H43" s="52">
        <f t="shared" si="4"/>
        <v>6240</v>
      </c>
      <c r="I43" s="52">
        <f t="shared" si="4"/>
        <v>5721</v>
      </c>
      <c r="J43" s="52">
        <f t="shared" si="4"/>
        <v>23589</v>
      </c>
      <c r="K43" s="52">
        <f t="shared" si="4"/>
        <v>22396</v>
      </c>
      <c r="L43" s="52">
        <f t="shared" si="4"/>
        <v>86496</v>
      </c>
      <c r="M43" s="52">
        <f t="shared" si="4"/>
        <v>95137</v>
      </c>
      <c r="N43" s="52">
        <f t="shared" si="4"/>
        <v>11637</v>
      </c>
      <c r="O43" s="52">
        <f t="shared" si="4"/>
        <v>28634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2020-07-03T09:57:23Z</dcterms:modified>
</cp:coreProperties>
</file>