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G21" i="3"/>
  <c r="H21"/>
  <c r="I21"/>
  <c r="J21"/>
  <c r="K21"/>
  <c r="L21"/>
  <c r="M21"/>
  <c r="N21"/>
  <c r="O2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G43"/>
  <c r="H43"/>
  <c r="I43"/>
  <c r="J43"/>
  <c r="K43"/>
  <c r="L43"/>
  <c r="M43"/>
  <c r="N43"/>
  <c r="O43"/>
  <c r="P43"/>
  <c r="H48" i="4"/>
  <c r="I48"/>
  <c r="J48"/>
  <c r="K48"/>
  <c r="L48"/>
  <c r="M48"/>
  <c r="N48"/>
  <c r="O48"/>
  <c r="P48"/>
  <c r="G48"/>
  <c r="H48" i="2"/>
  <c r="I48"/>
  <c r="J48"/>
  <c r="K48"/>
  <c r="L48"/>
  <c r="M48"/>
  <c r="N48"/>
  <c r="O48"/>
  <c r="P48"/>
  <c r="G48"/>
  <c r="F20" i="5"/>
  <c r="G20"/>
  <c r="H20"/>
  <c r="I20"/>
  <c r="J20"/>
  <c r="K20"/>
  <c r="L20"/>
  <c r="M20"/>
  <c r="N20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F43" i="7"/>
  <c r="G43"/>
  <c r="H43"/>
  <c r="I43"/>
  <c r="J43"/>
  <c r="K43"/>
  <c r="L43"/>
  <c r="M43"/>
  <c r="N43"/>
  <c r="O43"/>
  <c r="H48" i="3"/>
  <c r="J48"/>
  <c r="L48"/>
  <c r="N48"/>
  <c r="P48"/>
  <c r="G48"/>
  <c r="G45" i="2"/>
  <c r="G46"/>
  <c r="G49"/>
  <c r="G50"/>
  <c r="H45"/>
  <c r="H46"/>
  <c r="H49"/>
  <c r="H50"/>
  <c r="I45"/>
  <c r="I46"/>
  <c r="I49"/>
  <c r="I50"/>
  <c r="J45"/>
  <c r="J46"/>
  <c r="J49"/>
  <c r="J50"/>
  <c r="K45"/>
  <c r="K46"/>
  <c r="K49"/>
  <c r="K50"/>
  <c r="L45"/>
  <c r="L46"/>
  <c r="L49"/>
  <c r="L50"/>
  <c r="M45"/>
  <c r="M46"/>
  <c r="M49"/>
  <c r="M50"/>
  <c r="N45"/>
  <c r="N46"/>
  <c r="N49"/>
  <c r="N50"/>
  <c r="O45"/>
  <c r="O46"/>
  <c r="O49"/>
  <c r="O50"/>
  <c r="P45"/>
  <c r="P46"/>
  <c r="P49"/>
  <c r="P50"/>
  <c r="E21" i="4"/>
  <c r="F21"/>
  <c r="E22"/>
  <c r="F22"/>
  <c r="E23"/>
  <c r="F23"/>
  <c r="E24"/>
  <c r="F24"/>
  <c r="E25"/>
  <c r="F25"/>
  <c r="D25" s="1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D40" s="1"/>
  <c r="E41"/>
  <c r="F41"/>
  <c r="G46"/>
  <c r="H46"/>
  <c r="H46" i="3" s="1"/>
  <c r="I46" i="4"/>
  <c r="J46"/>
  <c r="K46"/>
  <c r="L46"/>
  <c r="M46"/>
  <c r="N46"/>
  <c r="O46"/>
  <c r="P46"/>
  <c r="G47" i="3"/>
  <c r="I47"/>
  <c r="K47"/>
  <c r="M47"/>
  <c r="O47"/>
  <c r="G49" i="4"/>
  <c r="H49"/>
  <c r="I49"/>
  <c r="J49"/>
  <c r="K49"/>
  <c r="L49"/>
  <c r="M49"/>
  <c r="N49"/>
  <c r="O49"/>
  <c r="P49"/>
  <c r="G50"/>
  <c r="H50"/>
  <c r="I50"/>
  <c r="J50"/>
  <c r="K50"/>
  <c r="K50" i="3" s="1"/>
  <c r="L50" i="4"/>
  <c r="M50"/>
  <c r="N50"/>
  <c r="O50"/>
  <c r="O50" i="3" s="1"/>
  <c r="P50" i="4"/>
  <c r="H45"/>
  <c r="I45"/>
  <c r="J45"/>
  <c r="K45"/>
  <c r="L45"/>
  <c r="M45"/>
  <c r="N45"/>
  <c r="O45"/>
  <c r="P45"/>
  <c r="G45"/>
  <c r="E45" s="1"/>
  <c r="D20" i="6"/>
  <c r="D20" i="7"/>
  <c r="E20" i="6"/>
  <c r="E20" i="7"/>
  <c r="D21" i="6"/>
  <c r="D21" i="7"/>
  <c r="E21" i="6"/>
  <c r="E21" i="7"/>
  <c r="A22" i="5"/>
  <c r="D22" i="6"/>
  <c r="D22" i="7"/>
  <c r="E22" i="6"/>
  <c r="E22" i="7"/>
  <c r="D23" i="6"/>
  <c r="D23" i="7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E25" i="6"/>
  <c r="C25" s="1"/>
  <c r="E25" i="7"/>
  <c r="D26" i="6"/>
  <c r="D26" i="7"/>
  <c r="E26" i="6"/>
  <c r="E26" i="7"/>
  <c r="D27" i="6"/>
  <c r="D27" i="7"/>
  <c r="E27" i="6"/>
  <c r="E27" i="7"/>
  <c r="D28" i="6"/>
  <c r="D28" i="7"/>
  <c r="E28" i="6"/>
  <c r="E28" i="7"/>
  <c r="D29" i="6"/>
  <c r="D29" i="7"/>
  <c r="E29" i="6"/>
  <c r="E29" i="7"/>
  <c r="D30" i="6"/>
  <c r="D30" i="7"/>
  <c r="E30" i="6"/>
  <c r="C30" s="1"/>
  <c r="E30" i="7"/>
  <c r="D31" i="6"/>
  <c r="D31" i="7"/>
  <c r="E31" i="6"/>
  <c r="E31" i="7"/>
  <c r="C31" s="1"/>
  <c r="D32" i="6"/>
  <c r="D32" i="7"/>
  <c r="E32" i="6"/>
  <c r="E32" i="7"/>
  <c r="D33" i="6"/>
  <c r="D33" i="7"/>
  <c r="E33" i="6"/>
  <c r="E33" i="7"/>
  <c r="D34" i="6"/>
  <c r="D34" i="7"/>
  <c r="E34" i="6"/>
  <c r="E34" i="7"/>
  <c r="D35" i="6"/>
  <c r="D35" i="7"/>
  <c r="E35" i="6"/>
  <c r="E35" i="7"/>
  <c r="D36" i="6"/>
  <c r="D36" i="7"/>
  <c r="E36" i="6"/>
  <c r="C36" s="1"/>
  <c r="E36" i="7"/>
  <c r="D37" i="6"/>
  <c r="D37" i="7"/>
  <c r="E37" i="6"/>
  <c r="E37" i="7"/>
  <c r="D38" i="6"/>
  <c r="D38" i="7"/>
  <c r="E38" i="6"/>
  <c r="E38" i="7"/>
  <c r="A39" i="5"/>
  <c r="A40" s="1"/>
  <c r="A41" s="1"/>
  <c r="A42" s="1"/>
  <c r="A43" s="1"/>
  <c r="D39" i="6"/>
  <c r="D39" i="7"/>
  <c r="E39" i="6"/>
  <c r="E39" i="7"/>
  <c r="C39" s="1"/>
  <c r="D40" i="6"/>
  <c r="D40" i="7"/>
  <c r="E40" i="6"/>
  <c r="C40" s="1"/>
  <c r="E40" i="7"/>
  <c r="D41" i="6"/>
  <c r="D41" i="7"/>
  <c r="E41" i="6"/>
  <c r="E41" i="7"/>
  <c r="D42" i="6"/>
  <c r="D42" i="7"/>
  <c r="E42" i="6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I20"/>
  <c r="K20"/>
  <c r="M20"/>
  <c r="O20"/>
  <c r="H20"/>
  <c r="J20"/>
  <c r="L20"/>
  <c r="N20"/>
  <c r="P20"/>
  <c r="E42"/>
  <c r="F42"/>
  <c r="E43"/>
  <c r="F43"/>
  <c r="E43" i="3"/>
  <c r="F43"/>
  <c r="G20" i="2"/>
  <c r="I20"/>
  <c r="K20"/>
  <c r="M20"/>
  <c r="O20"/>
  <c r="H20"/>
  <c r="J20"/>
  <c r="L20"/>
  <c r="N20"/>
  <c r="P20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20" i="5"/>
  <c r="C42" i="7"/>
  <c r="D23" i="4"/>
  <c r="E28" i="3"/>
  <c r="C22" i="7"/>
  <c r="C21"/>
  <c r="C20" i="6"/>
  <c r="F33" i="3"/>
  <c r="F29"/>
  <c r="E37"/>
  <c r="E21"/>
  <c r="F35"/>
  <c r="F31"/>
  <c r="F27"/>
  <c r="F22"/>
  <c r="N50"/>
  <c r="E32"/>
  <c r="F39"/>
  <c r="E35"/>
  <c r="F21"/>
  <c r="F37"/>
  <c r="F32"/>
  <c r="E23"/>
  <c r="I20"/>
  <c r="I50"/>
  <c r="F49" i="4"/>
  <c r="D31" i="2" l="1"/>
  <c r="L50" i="3"/>
  <c r="J50"/>
  <c r="E48" i="4"/>
  <c r="E50" i="2"/>
  <c r="O48" i="3"/>
  <c r="M48"/>
  <c r="K48"/>
  <c r="I48"/>
  <c r="D39" i="4"/>
  <c r="C30" i="7"/>
  <c r="M45" i="3"/>
  <c r="H49"/>
  <c r="D21"/>
  <c r="C37" i="7"/>
  <c r="C32"/>
  <c r="C28"/>
  <c r="C25"/>
  <c r="F45" i="2"/>
  <c r="D35" i="5"/>
  <c r="D22"/>
  <c r="I43"/>
  <c r="C23" i="6"/>
  <c r="E46" i="2"/>
  <c r="C35" i="7"/>
  <c r="C34"/>
  <c r="C33"/>
  <c r="C29"/>
  <c r="C23"/>
  <c r="D20" i="5"/>
  <c r="C20" s="1"/>
  <c r="E49" i="4"/>
  <c r="D49" s="1"/>
  <c r="G44"/>
  <c r="H50" i="3"/>
  <c r="O43" i="5"/>
  <c r="M43"/>
  <c r="G43"/>
  <c r="C39" i="6"/>
  <c r="E38" i="5"/>
  <c r="E32"/>
  <c r="E26"/>
  <c r="E25"/>
  <c r="C21" i="6"/>
  <c r="F49" i="2"/>
  <c r="N43" i="5"/>
  <c r="G50" i="3"/>
  <c r="E47" i="4"/>
  <c r="C40" i="7"/>
  <c r="D43"/>
  <c r="E37" i="5"/>
  <c r="E34"/>
  <c r="D24"/>
  <c r="E23"/>
  <c r="D23"/>
  <c r="C20" i="7"/>
  <c r="E40" i="5"/>
  <c r="E43" i="6"/>
  <c r="E21" i="5"/>
  <c r="E41" i="3"/>
  <c r="E30"/>
  <c r="E29"/>
  <c r="D29" s="1"/>
  <c r="E27"/>
  <c r="D27" s="1"/>
  <c r="O20"/>
  <c r="L20"/>
  <c r="P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F50" i="2"/>
  <c r="D50" s="1"/>
  <c r="G44"/>
  <c r="D33" i="5"/>
  <c r="E31"/>
  <c r="D31"/>
  <c r="D30"/>
  <c r="E29"/>
  <c r="E27"/>
  <c r="D27"/>
  <c r="D26"/>
  <c r="E24"/>
  <c r="P50" i="3"/>
  <c r="P47"/>
  <c r="K46"/>
  <c r="H47"/>
  <c r="K43" i="5"/>
  <c r="C26" i="6"/>
  <c r="E41" i="5"/>
  <c r="C41" s="1"/>
  <c r="D40"/>
  <c r="E39"/>
  <c r="D34"/>
  <c r="D36"/>
  <c r="E35"/>
  <c r="D29"/>
  <c r="C32" i="6"/>
  <c r="C28"/>
  <c r="D21" i="5"/>
  <c r="E20" i="2"/>
  <c r="C41" i="7"/>
  <c r="D43" i="6"/>
  <c r="C38"/>
  <c r="E20" i="4"/>
  <c r="E33" i="5"/>
  <c r="E28"/>
  <c r="D28"/>
  <c r="D25"/>
  <c r="P45" i="3"/>
  <c r="L45"/>
  <c r="M49"/>
  <c r="M46"/>
  <c r="C31" i="6"/>
  <c r="C24"/>
  <c r="C38" i="7"/>
  <c r="C36"/>
  <c r="H44" i="4"/>
  <c r="C27" i="7"/>
  <c r="C26"/>
  <c r="C42" i="6"/>
  <c r="C41"/>
  <c r="D37" i="5"/>
  <c r="D32"/>
  <c r="C29" i="6"/>
  <c r="C22"/>
  <c r="C35"/>
  <c r="C33"/>
  <c r="E30" i="5"/>
  <c r="C30" s="1"/>
  <c r="C27" i="6"/>
  <c r="E42" i="3"/>
  <c r="E40"/>
  <c r="E39"/>
  <c r="D39" s="1"/>
  <c r="E38"/>
  <c r="E36"/>
  <c r="E34"/>
  <c r="E33"/>
  <c r="D33" s="1"/>
  <c r="E31"/>
  <c r="D31" s="1"/>
  <c r="E26"/>
  <c r="E25"/>
  <c r="E24"/>
  <c r="E22"/>
  <c r="D22" s="1"/>
  <c r="M20"/>
  <c r="K20"/>
  <c r="G20"/>
  <c r="O45"/>
  <c r="M50"/>
  <c r="K44" i="2"/>
  <c r="I45" i="3"/>
  <c r="F46" i="2"/>
  <c r="E47"/>
  <c r="G45" i="3"/>
  <c r="J43" i="5"/>
  <c r="F43"/>
  <c r="F48" i="4"/>
  <c r="D48" s="1"/>
  <c r="D35" i="3"/>
  <c r="C36" i="5"/>
  <c r="D35" i="4"/>
  <c r="D32"/>
  <c r="D31"/>
  <c r="E50"/>
  <c r="E46"/>
  <c r="L43" i="5"/>
  <c r="H43"/>
  <c r="H45" i="3"/>
  <c r="F48" i="2"/>
  <c r="E45"/>
  <c r="H44"/>
  <c r="I44"/>
  <c r="F45" i="4"/>
  <c r="D45" s="1"/>
  <c r="D37" i="3"/>
  <c r="K45"/>
  <c r="D51" i="2"/>
  <c r="P49" i="3"/>
  <c r="N49"/>
  <c r="L49"/>
  <c r="J49"/>
  <c r="P46"/>
  <c r="N46"/>
  <c r="L46"/>
  <c r="J46"/>
  <c r="F42"/>
  <c r="F41"/>
  <c r="F40"/>
  <c r="F38"/>
  <c r="F36"/>
  <c r="F34"/>
  <c r="F30"/>
  <c r="D30" s="1"/>
  <c r="F28"/>
  <c r="D28" s="1"/>
  <c r="F26"/>
  <c r="F25"/>
  <c r="F24"/>
  <c r="F23"/>
  <c r="D23" s="1"/>
  <c r="N20"/>
  <c r="J20"/>
  <c r="H20"/>
  <c r="O44" i="4"/>
  <c r="M44"/>
  <c r="K44"/>
  <c r="I44"/>
  <c r="F50"/>
  <c r="F47"/>
  <c r="F46"/>
  <c r="O46" i="3"/>
  <c r="N47"/>
  <c r="N45"/>
  <c r="L47"/>
  <c r="J47"/>
  <c r="J45"/>
  <c r="G49"/>
  <c r="P44" i="2"/>
  <c r="M44"/>
  <c r="L44"/>
  <c r="F47"/>
  <c r="E49"/>
  <c r="J44"/>
  <c r="E48"/>
  <c r="O44"/>
  <c r="N44"/>
  <c r="O49" i="3"/>
  <c r="K49"/>
  <c r="I49"/>
  <c r="I46"/>
  <c r="G46"/>
  <c r="E47"/>
  <c r="D37" i="4"/>
  <c r="D34"/>
  <c r="D29"/>
  <c r="D28"/>
  <c r="D27"/>
  <c r="D38" i="2"/>
  <c r="D43"/>
  <c r="D43" i="3"/>
  <c r="D34" i="2"/>
  <c r="D28"/>
  <c r="D24"/>
  <c r="F20" i="4"/>
  <c r="D24"/>
  <c r="D35" i="2"/>
  <c r="D41" i="4"/>
  <c r="D38"/>
  <c r="D26"/>
  <c r="D32" i="2"/>
  <c r="D25"/>
  <c r="D42" i="4"/>
  <c r="D30"/>
  <c r="D36" i="2"/>
  <c r="D26"/>
  <c r="D43" i="4"/>
  <c r="D21"/>
  <c r="D32" i="3"/>
  <c r="F20" i="2"/>
  <c r="D36" i="4"/>
  <c r="D33"/>
  <c r="D22"/>
  <c r="P44"/>
  <c r="N44"/>
  <c r="L44"/>
  <c r="J44"/>
  <c r="F48" i="3"/>
  <c r="D48" i="2" l="1"/>
  <c r="D49"/>
  <c r="D45"/>
  <c r="F50" i="3"/>
  <c r="E48"/>
  <c r="D48" s="1"/>
  <c r="D46" i="4"/>
  <c r="D46" i="2"/>
  <c r="C35" i="5"/>
  <c r="C38"/>
  <c r="C23"/>
  <c r="E50" i="3"/>
  <c r="C40" i="5"/>
  <c r="C37"/>
  <c r="C25"/>
  <c r="H44" i="3"/>
  <c r="C32" i="5"/>
  <c r="C21"/>
  <c r="C24"/>
  <c r="C22"/>
  <c r="C34"/>
  <c r="C26"/>
  <c r="D41" i="3"/>
  <c r="D47" i="4"/>
  <c r="D20" i="2"/>
  <c r="D24" i="3"/>
  <c r="D26"/>
  <c r="D42"/>
  <c r="C27" i="5"/>
  <c r="C42"/>
  <c r="D20" i="4"/>
  <c r="C33" i="5"/>
  <c r="C31"/>
  <c r="C29"/>
  <c r="C39"/>
  <c r="D47" i="2"/>
  <c r="C43" i="6"/>
  <c r="E20" i="3"/>
  <c r="O44"/>
  <c r="I44"/>
  <c r="M44"/>
  <c r="L44"/>
  <c r="C28" i="5"/>
  <c r="F20" i="3"/>
  <c r="D40"/>
  <c r="J44"/>
  <c r="E44" i="4"/>
  <c r="E45" i="3"/>
  <c r="D43" i="5"/>
  <c r="F44" i="4"/>
  <c r="D25" i="3"/>
  <c r="D34"/>
  <c r="D38"/>
  <c r="D36"/>
  <c r="C43" i="7"/>
  <c r="P44" i="3"/>
  <c r="E43" i="5"/>
  <c r="F49" i="3"/>
  <c r="D50" i="4"/>
  <c r="K44" i="3"/>
  <c r="G44"/>
  <c r="F45"/>
  <c r="D45" s="1"/>
  <c r="F46"/>
  <c r="E46"/>
  <c r="E49"/>
  <c r="N44"/>
  <c r="E44" i="2"/>
  <c r="F47" i="3"/>
  <c r="D47" s="1"/>
  <c r="F44" i="2"/>
  <c r="D50" i="3" l="1"/>
  <c r="D20"/>
  <c r="C43" i="5"/>
  <c r="D44" i="4"/>
  <c r="D49" i="3"/>
  <c r="F44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<sst xmlns="http://schemas.openxmlformats.org/spreadsheetml/2006/main" count="561" uniqueCount="126">
  <si>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</si>
  <si>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</si>
  <si>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</si>
  <si>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</si>
  <si>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</si>
  <si>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</si>
  <si>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</si>
  <si>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</si>
  <si>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</si>
  <si>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</si>
  <si>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</si>
  <si>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</si>
  <si>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</si>
  <si>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</si>
  <si>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</si>
  <si>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</si>
  <si>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</si>
  <si>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</si>
  <si>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</si>
  <si>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</si>
  <si>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</si>
  <si>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</si>
  <si>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</si>
  <si>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</si>
  <si>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</si>
  <si>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</si>
  <si>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</si>
  <si>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</si>
  <si>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</si>
  <si>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</si>
  <si>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</si>
  <si>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</si>
  <si>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</si>
  <si>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</si>
  <si>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</si>
  <si>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</si>
  <si>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</si>
  <si>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</si>
  <si>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</si>
  <si>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</si>
  <si>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</si>
  <si>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</si>
  <si>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</si>
  <si>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</si>
  <si>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</si>
  <si>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</si>
  <si>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</si>
  <si>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</si>
  <si>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</si>
  <si>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</si>
  <si>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</si>
  <si>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</si>
  <si>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</si>
  <si>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</si>
  <si>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</si>
  <si>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</si>
  <si>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</si>
  <si>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</si>
  <si>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</si>
  <si>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</si>
  <si>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</si>
  <si>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</si>
  <si>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</si>
  <si>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</si>
  <si>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</si>
  <si>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</si>
  <si>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</si>
  <si>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</si>
  <si>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</si>
  <si>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</si>
  <si>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</si>
  <si>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</si>
  <si>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</si>
  <si>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</si>
  <si>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</si>
  <si>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</si>
  <si>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</si>
  <si>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</si>
  <si>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</si>
  <si>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</si>
  <si>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</si>
  <si>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</si>
  <si>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</si>
  <si>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</si>
  <si>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</si>
  <si>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</si>
  <si>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</si>
  <si>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</si>
  <si>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</si>
  <si>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</si>
  <si>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</si>
  <si>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</si>
  <si>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</si>
  <si>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</si>
  <si>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</si>
  <si>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</si>
  <si>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</si>
  <si>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</si>
  <si>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</si>
  <si>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</si>
  <si>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</si>
  <si>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</si>
  <si>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</si>
  <si>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</si>
  <si>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</si>
  <si>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</si>
  <si>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</si>
  <si>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</si>
  <si>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</si>
  <si>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</si>
  <si>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</si>
  <si>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</si>
  <si>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</si>
  <si>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2019  года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</si>
  <si>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</si>
  <si>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</si>
  <si>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</si>
  <si>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</si>
  <si>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</si>
  <si>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</si>
  <si>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</si>
  <si>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</si>
  <si>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</si>
  <si>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</si>
  <si>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01 октября 2020 года</t>
  </si>
  <si>
    <t>01 октября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</si>
</sst>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65" zoomScaleNormal="65" workbookViewId="0">
      <pane xSplit="3" ySplit="19" topLeftCell="D20" activePane="bottomRight" state="frozen"/>
      <selection activeCell="G21" sqref="G21:P43"/>
      <selection pane="topRight" activeCell="G21" sqref="G21:P43"/>
      <selection pane="bottomLeft" activeCell="G21" sqref="G21:P43"/>
      <selection pane="bottomRight" activeCell="C5" sqref="C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718458</v>
      </c>
      <c r="E20" s="21">
        <f>G20+I20+K20+M20+O20</f>
        <v>330412</v>
      </c>
      <c r="F20" s="21">
        <f t="shared" ref="F20:F43" si="1">H20+J20+L20+N20+P20</f>
        <v>388046</v>
      </c>
      <c r="G20" s="21">
        <f t="shared" ref="G20:P20" si="2">SUM(G21:G43)</f>
        <v>3110</v>
      </c>
      <c r="H20" s="21">
        <f t="shared" si="2"/>
        <v>2991</v>
      </c>
      <c r="I20" s="21">
        <f t="shared" si="2"/>
        <v>16238</v>
      </c>
      <c r="J20" s="21">
        <f t="shared" si="2"/>
        <v>15358</v>
      </c>
      <c r="K20" s="21">
        <f t="shared" si="2"/>
        <v>57438</v>
      </c>
      <c r="L20" s="21">
        <f t="shared" si="2"/>
        <v>54185</v>
      </c>
      <c r="M20" s="21">
        <f t="shared" si="2"/>
        <v>223342</v>
      </c>
      <c r="N20" s="21">
        <f t="shared" si="2"/>
        <v>244118</v>
      </c>
      <c r="O20" s="21">
        <f t="shared" si="2"/>
        <v>30284</v>
      </c>
      <c r="P20" s="21">
        <f t="shared" si="2"/>
        <v>71394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1125</v>
      </c>
      <c r="E21" s="27">
        <f t="shared" ref="E21:E43" si="3">G21+I21+K21+M21+O21</f>
        <v>299</v>
      </c>
      <c r="F21" s="27">
        <f t="shared" si="1"/>
        <v>826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258</v>
      </c>
      <c r="N21" s="27">
        <f>'Прил.12 согаз'!N21+'Прил.12 альфа'!N21</f>
        <v>782</v>
      </c>
      <c r="O21" s="27">
        <f>'Прил.12 согаз'!O21+'Прил.12 альфа'!O21</f>
        <v>41</v>
      </c>
      <c r="P21" s="27">
        <f>'Прил.12 согаз'!P21+'Прил.12 альфа'!P21</f>
        <v>44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79094</v>
      </c>
      <c r="E22" s="27">
        <f t="shared" si="3"/>
        <v>37021</v>
      </c>
      <c r="F22" s="27">
        <f t="shared" si="1"/>
        <v>42073</v>
      </c>
      <c r="G22" s="27">
        <f>'Прил.12 согаз'!G22+'Прил.12 альфа'!G22</f>
        <v>321</v>
      </c>
      <c r="H22" s="27">
        <f>'Прил.12 согаз'!H22+'Прил.12 альфа'!H22</f>
        <v>304</v>
      </c>
      <c r="I22" s="27">
        <f>'Прил.12 согаз'!I22+'Прил.12 альфа'!I22</f>
        <v>1726</v>
      </c>
      <c r="J22" s="27">
        <f>'Прил.12 согаз'!J22+'Прил.12 альфа'!J22</f>
        <v>1634</v>
      </c>
      <c r="K22" s="27">
        <f>'Прил.12 согаз'!K22+'Прил.12 альфа'!K22</f>
        <v>6414</v>
      </c>
      <c r="L22" s="27">
        <f>'Прил.12 согаз'!L22+'Прил.12 альфа'!L22</f>
        <v>6013</v>
      </c>
      <c r="M22" s="27">
        <f>'Прил.12 согаз'!M22+'Прил.12 альфа'!M22</f>
        <v>25057</v>
      </c>
      <c r="N22" s="27">
        <f>'Прил.12 согаз'!N22+'Прил.12 альфа'!N22</f>
        <v>25488</v>
      </c>
      <c r="O22" s="27">
        <f>'Прил.12 согаз'!O22+'Прил.12 альфа'!O22</f>
        <v>3503</v>
      </c>
      <c r="P22" s="27">
        <f>'Прил.12 согаз'!P22+'Прил.12 альфа'!P22</f>
        <v>8634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43372</v>
      </c>
      <c r="E23" s="27">
        <f t="shared" si="3"/>
        <v>19231</v>
      </c>
      <c r="F23" s="27">
        <f t="shared" si="1"/>
        <v>24141</v>
      </c>
      <c r="G23" s="27">
        <f>'Прил.12 согаз'!G23+'Прил.12 альфа'!G23</f>
        <v>163</v>
      </c>
      <c r="H23" s="27">
        <f>'Прил.12 согаз'!H23+'Прил.12 альфа'!H23</f>
        <v>180</v>
      </c>
      <c r="I23" s="27">
        <f>'Прил.12 согаз'!I23+'Прил.12 альфа'!I23</f>
        <v>951</v>
      </c>
      <c r="J23" s="27">
        <f>'Прил.12 согаз'!J23+'Прил.12 альфа'!J23</f>
        <v>920</v>
      </c>
      <c r="K23" s="27">
        <f>'Прил.12 согаз'!K23+'Прил.12 альфа'!K23</f>
        <v>3764</v>
      </c>
      <c r="L23" s="27">
        <f>'Прил.12 согаз'!L23+'Прил.12 альфа'!L23</f>
        <v>3511</v>
      </c>
      <c r="M23" s="27">
        <f>'Прил.12 согаз'!M23+'Прил.12 альфа'!M23</f>
        <v>12029</v>
      </c>
      <c r="N23" s="27">
        <f>'Прил.12 согаз'!N23+'Прил.12 альфа'!N23</f>
        <v>13909</v>
      </c>
      <c r="O23" s="27">
        <f>'Прил.12 согаз'!O23+'Прил.12 альфа'!O23</f>
        <v>2324</v>
      </c>
      <c r="P23" s="27">
        <f>'Прил.12 согаз'!P23+'Прил.12 альфа'!P23</f>
        <v>5621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43080</v>
      </c>
      <c r="E24" s="27">
        <f t="shared" si="3"/>
        <v>20059</v>
      </c>
      <c r="F24" s="27">
        <f t="shared" si="1"/>
        <v>23021</v>
      </c>
      <c r="G24" s="27">
        <f>'Прил.12 согаз'!G24+'Прил.12 альфа'!G24</f>
        <v>220</v>
      </c>
      <c r="H24" s="27">
        <f>'Прил.12 согаз'!H24+'Прил.12 альфа'!H24</f>
        <v>182</v>
      </c>
      <c r="I24" s="27">
        <f>'Прил.12 согаз'!I24+'Прил.12 альфа'!I24</f>
        <v>912</v>
      </c>
      <c r="J24" s="27">
        <f>'Прил.12 согаз'!J24+'Прил.12 альфа'!J24</f>
        <v>886</v>
      </c>
      <c r="K24" s="27">
        <f>'Прил.12 согаз'!K24+'Прил.12 альфа'!K24</f>
        <v>3427</v>
      </c>
      <c r="L24" s="27">
        <f>'Прил.12 согаз'!L24+'Прил.12 альфа'!L24</f>
        <v>3286</v>
      </c>
      <c r="M24" s="27">
        <f>'Прил.12 согаз'!M24+'Прил.12 альфа'!M24</f>
        <v>13739</v>
      </c>
      <c r="N24" s="27">
        <f>'Прил.12 согаз'!N24+'Прил.12 альфа'!N24</f>
        <v>14501</v>
      </c>
      <c r="O24" s="27">
        <f>'Прил.12 согаз'!O24+'Прил.12 альфа'!O24</f>
        <v>1761</v>
      </c>
      <c r="P24" s="27">
        <f>'Прил.12 согаз'!P24+'Прил.12 альфа'!P24</f>
        <v>4166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9709</v>
      </c>
      <c r="E25" s="27">
        <f t="shared" si="3"/>
        <v>4624</v>
      </c>
      <c r="F25" s="27">
        <f t="shared" si="1"/>
        <v>5085</v>
      </c>
      <c r="G25" s="27">
        <f>'Прил.12 согаз'!G25+'Прил.12 альфа'!G25</f>
        <v>26</v>
      </c>
      <c r="H25" s="27">
        <f>'Прил.12 согаз'!H25+'Прил.12 альфа'!H25</f>
        <v>30</v>
      </c>
      <c r="I25" s="27">
        <f>'Прил.12 согаз'!I25+'Прил.12 альфа'!I25</f>
        <v>184</v>
      </c>
      <c r="J25" s="27">
        <f>'Прил.12 согаз'!J25+'Прил.12 альфа'!J25</f>
        <v>183</v>
      </c>
      <c r="K25" s="27">
        <f>'Прил.12 согаз'!K25+'Прил.12 альфа'!K25</f>
        <v>760</v>
      </c>
      <c r="L25" s="27">
        <f>'Прил.12 согаз'!L25+'Прил.12 альфа'!L25</f>
        <v>721</v>
      </c>
      <c r="M25" s="27">
        <f>'Прил.12 согаз'!M25+'Прил.12 альфа'!M25</f>
        <v>3157</v>
      </c>
      <c r="N25" s="27">
        <f>'Прил.12 согаз'!N25+'Прил.12 альфа'!N25</f>
        <v>2988</v>
      </c>
      <c r="O25" s="27">
        <f>'Прил.12 согаз'!O25+'Прил.12 альфа'!O25</f>
        <v>497</v>
      </c>
      <c r="P25" s="27">
        <f>'Прил.12 согаз'!P25+'Прил.12 альфа'!P25</f>
        <v>1163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62473</v>
      </c>
      <c r="E26" s="27">
        <f t="shared" si="3"/>
        <v>28747</v>
      </c>
      <c r="F26" s="27">
        <f t="shared" si="1"/>
        <v>33726</v>
      </c>
      <c r="G26" s="27">
        <f>'Прил.12 согаз'!G26+'Прил.12 альфа'!G26</f>
        <v>252</v>
      </c>
      <c r="H26" s="27">
        <f>'Прил.12 согаз'!H26+'Прил.12 альфа'!H26</f>
        <v>220</v>
      </c>
      <c r="I26" s="27">
        <f>'Прил.12 согаз'!I26+'Прил.12 альфа'!I26</f>
        <v>1288</v>
      </c>
      <c r="J26" s="27">
        <f>'Прил.12 согаз'!J26+'Прил.12 альфа'!J26</f>
        <v>1171</v>
      </c>
      <c r="K26" s="27">
        <f>'Прил.12 согаз'!K26+'Прил.12 альфа'!K26</f>
        <v>4902</v>
      </c>
      <c r="L26" s="27">
        <f>'Прил.12 согаз'!L26+'Прил.12 альфа'!L26</f>
        <v>4590</v>
      </c>
      <c r="M26" s="27">
        <f>'Прил.12 согаз'!M26+'Прил.12 альфа'!M26</f>
        <v>19467</v>
      </c>
      <c r="N26" s="27">
        <f>'Прил.12 согаз'!N26+'Прил.12 альфа'!N26</f>
        <v>20742</v>
      </c>
      <c r="O26" s="27">
        <f>'Прил.12 согаз'!O26+'Прил.12 альфа'!O26</f>
        <v>2838</v>
      </c>
      <c r="P26" s="27">
        <f>'Прил.12 согаз'!P26+'Прил.12 альфа'!P26</f>
        <v>7003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26237</v>
      </c>
      <c r="E27" s="27">
        <f t="shared" si="3"/>
        <v>11859</v>
      </c>
      <c r="F27" s="27">
        <f t="shared" si="1"/>
        <v>14378</v>
      </c>
      <c r="G27" s="27">
        <f>'Прил.12 согаз'!G27+'Прил.12 альфа'!G27</f>
        <v>104</v>
      </c>
      <c r="H27" s="27">
        <f>'Прил.12 согаз'!H27+'Прил.12 альфа'!H27</f>
        <v>106</v>
      </c>
      <c r="I27" s="27">
        <f>'Прил.12 согаз'!I27+'Прил.12 альфа'!I27</f>
        <v>579</v>
      </c>
      <c r="J27" s="27">
        <f>'Прил.12 согаз'!J27+'Прил.12 альфа'!J27</f>
        <v>511</v>
      </c>
      <c r="K27" s="27">
        <f>'Прил.12 согаз'!K27+'Прил.12 альфа'!K27</f>
        <v>2240</v>
      </c>
      <c r="L27" s="27">
        <f>'Прил.12 согаз'!L27+'Прил.12 альфа'!L27</f>
        <v>2153</v>
      </c>
      <c r="M27" s="27">
        <f>'Прил.12 согаз'!M27+'Прил.12 альфа'!M27</f>
        <v>7904</v>
      </c>
      <c r="N27" s="27">
        <f>'Прил.12 согаз'!N27+'Прил.12 альфа'!N27</f>
        <v>8995</v>
      </c>
      <c r="O27" s="27">
        <f>'Прил.12 согаз'!O27+'Прил.12 альфа'!O27</f>
        <v>1032</v>
      </c>
      <c r="P27" s="27">
        <f>'Прил.12 согаз'!P27+'Прил.12 альфа'!P27</f>
        <v>2613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31168</v>
      </c>
      <c r="E28" s="27">
        <f t="shared" si="3"/>
        <v>14291</v>
      </c>
      <c r="F28" s="27">
        <f t="shared" si="1"/>
        <v>16877</v>
      </c>
      <c r="G28" s="27">
        <f>'Прил.12 согаз'!G28+'Прил.12 альфа'!G28</f>
        <v>162</v>
      </c>
      <c r="H28" s="27">
        <f>'Прил.12 согаз'!H28+'Прил.12 альфа'!H28</f>
        <v>159</v>
      </c>
      <c r="I28" s="27">
        <f>'Прил.12 согаз'!I28+'Прил.12 альфа'!I28</f>
        <v>871</v>
      </c>
      <c r="J28" s="27">
        <f>'Прил.12 согаз'!J28+'Прил.12 альфа'!J28</f>
        <v>876</v>
      </c>
      <c r="K28" s="27">
        <f>'Прил.12 согаз'!K28+'Прил.12 альфа'!K28</f>
        <v>2838</v>
      </c>
      <c r="L28" s="27">
        <f>'Прил.12 согаз'!L28+'Прил.12 альфа'!L28</f>
        <v>2714</v>
      </c>
      <c r="M28" s="27">
        <f>'Прил.12 согаз'!M28+'Прил.12 альфа'!M28</f>
        <v>9519</v>
      </c>
      <c r="N28" s="27">
        <f>'Прил.12 согаз'!N28+'Прил.12 альфа'!N28</f>
        <v>10700</v>
      </c>
      <c r="O28" s="27">
        <f>'Прил.12 согаз'!O28+'Прил.12 альфа'!O28</f>
        <v>901</v>
      </c>
      <c r="P28" s="27">
        <f>'Прил.12 согаз'!P28+'Прил.12 альфа'!P28</f>
        <v>2428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47123</v>
      </c>
      <c r="E29" s="27">
        <f t="shared" si="3"/>
        <v>20225</v>
      </c>
      <c r="F29" s="27">
        <f t="shared" si="1"/>
        <v>26898</v>
      </c>
      <c r="G29" s="27">
        <f>'Прил.12 согаз'!G29+'Прил.12 альфа'!G29</f>
        <v>301</v>
      </c>
      <c r="H29" s="27">
        <f>'Прил.12 согаз'!H29+'Прил.12 альфа'!H29</f>
        <v>315</v>
      </c>
      <c r="I29" s="27">
        <f>'Прил.12 согаз'!I29+'Прил.12 альфа'!I29</f>
        <v>1463</v>
      </c>
      <c r="J29" s="27">
        <f>'Прил.12 согаз'!J29+'Прил.12 альфа'!J29</f>
        <v>1476</v>
      </c>
      <c r="K29" s="27">
        <f>'Прил.12 согаз'!K29+'Прил.12 альфа'!K29</f>
        <v>4764</v>
      </c>
      <c r="L29" s="27">
        <f>'Прил.12 согаз'!L29+'Прил.12 альфа'!L29</f>
        <v>4718</v>
      </c>
      <c r="M29" s="27">
        <f>'Прил.12 согаз'!M29+'Прил.12 альфа'!M29</f>
        <v>12401</v>
      </c>
      <c r="N29" s="27">
        <f>'Прил.12 согаз'!N29+'Прил.12 альфа'!N29</f>
        <v>17517</v>
      </c>
      <c r="O29" s="27">
        <f>'Прил.12 согаз'!O29+'Прил.12 альфа'!O29</f>
        <v>1296</v>
      </c>
      <c r="P29" s="27">
        <f>'Прил.12 согаз'!P29+'Прил.12 альфа'!P29</f>
        <v>2872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118110</v>
      </c>
      <c r="E30" s="27">
        <f t="shared" si="3"/>
        <v>52475</v>
      </c>
      <c r="F30" s="27">
        <f t="shared" si="1"/>
        <v>65635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46059</v>
      </c>
      <c r="N30" s="27">
        <f>'Прил.12 согаз'!N30+'Прил.12 альфа'!N30</f>
        <v>50345</v>
      </c>
      <c r="O30" s="27">
        <f>'Прил.12 согаз'!O30+'Прил.12 альфа'!O30</f>
        <v>6416</v>
      </c>
      <c r="P30" s="27">
        <f>'Прил.12 согаз'!P30+'Прил.12 альфа'!P30</f>
        <v>15290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92912</v>
      </c>
      <c r="E31" s="27">
        <f t="shared" si="3"/>
        <v>40624</v>
      </c>
      <c r="F31" s="27">
        <f t="shared" si="1"/>
        <v>52288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35418</v>
      </c>
      <c r="N31" s="27">
        <f>'Прил.12 согаз'!N31+'Прил.12 альфа'!N31</f>
        <v>39019</v>
      </c>
      <c r="O31" s="27">
        <f>'Прил.12 согаз'!O31+'Прил.12 альфа'!O31</f>
        <v>5206</v>
      </c>
      <c r="P31" s="27">
        <f>'Прил.12 согаз'!P31+'Прил.12 альфа'!P31</f>
        <v>13269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23551</v>
      </c>
      <c r="E32" s="27">
        <f t="shared" si="3"/>
        <v>12078</v>
      </c>
      <c r="F32" s="27">
        <f t="shared" si="1"/>
        <v>11473</v>
      </c>
      <c r="G32" s="27">
        <f>'Прил.12 согаз'!G32+'Прил.12 альфа'!G32</f>
        <v>536</v>
      </c>
      <c r="H32" s="27">
        <f>'Прил.12 согаз'!H32+'Прил.12 альфа'!H32</f>
        <v>486</v>
      </c>
      <c r="I32" s="27">
        <f>'Прил.12 согаз'!I32+'Прил.12 альфа'!I32</f>
        <v>2695</v>
      </c>
      <c r="J32" s="27">
        <f>'Прил.12 согаз'!J32+'Прил.12 альфа'!J32</f>
        <v>2510</v>
      </c>
      <c r="K32" s="27">
        <f>'Прил.12 согаз'!K32+'Прил.12 альфа'!K32</f>
        <v>8847</v>
      </c>
      <c r="L32" s="27">
        <f>'Прил.12 согаз'!L32+'Прил.12 альфа'!L32</f>
        <v>8477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17207</v>
      </c>
      <c r="E33" s="27">
        <f t="shared" si="3"/>
        <v>8968</v>
      </c>
      <c r="F33" s="27">
        <f t="shared" si="1"/>
        <v>8239</v>
      </c>
      <c r="G33" s="27">
        <f>'Прил.12 согаз'!G33+'Прил.12 альфа'!G33</f>
        <v>323</v>
      </c>
      <c r="H33" s="27">
        <f>'Прил.12 согаз'!H33+'Прил.12 альфа'!H33</f>
        <v>353</v>
      </c>
      <c r="I33" s="27">
        <f>'Прил.12 согаз'!I33+'Прил.12 альфа'!I33</f>
        <v>1805</v>
      </c>
      <c r="J33" s="27">
        <f>'Прил.12 согаз'!J33+'Прил.12 альфа'!J33</f>
        <v>1765</v>
      </c>
      <c r="K33" s="27">
        <f>'Прил.12 согаз'!K33+'Прил.12 альфа'!K33</f>
        <v>6840</v>
      </c>
      <c r="L33" s="27">
        <f>'Прил.12 согаз'!L33+'Прил.12 альфа'!L33</f>
        <v>6121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16113</v>
      </c>
      <c r="E34" s="27">
        <f t="shared" si="3"/>
        <v>8339</v>
      </c>
      <c r="F34" s="27">
        <f t="shared" si="1"/>
        <v>7774</v>
      </c>
      <c r="G34" s="27">
        <f>'Прил.12 согаз'!G34+'Прил.12 альфа'!G34</f>
        <v>358</v>
      </c>
      <c r="H34" s="27">
        <f>'Прил.12 согаз'!H34+'Прил.12 альфа'!H34</f>
        <v>340</v>
      </c>
      <c r="I34" s="27">
        <f>'Прил.12 согаз'!I34+'Прил.12 альфа'!I34</f>
        <v>1792</v>
      </c>
      <c r="J34" s="27">
        <f>'Прил.12 согаз'!J34+'Прил.12 альфа'!J34</f>
        <v>1701</v>
      </c>
      <c r="K34" s="27">
        <f>'Прил.12 согаз'!K34+'Прил.12 альфа'!K34</f>
        <v>6189</v>
      </c>
      <c r="L34" s="27">
        <f>'Прил.12 согаз'!L34+'Прил.12 альфа'!L34</f>
        <v>5733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11723</v>
      </c>
      <c r="E35" s="27">
        <f t="shared" si="3"/>
        <v>5768</v>
      </c>
      <c r="F35" s="27">
        <f t="shared" si="1"/>
        <v>5955</v>
      </c>
      <c r="G35" s="27">
        <f>'Прил.12 согаз'!G35+'Прил.12 альфа'!G35</f>
        <v>13</v>
      </c>
      <c r="H35" s="27">
        <f>'Прил.12 согаз'!H35+'Прил.12 альфа'!H35</f>
        <v>8</v>
      </c>
      <c r="I35" s="27">
        <f>'Прил.12 согаз'!I35+'Прил.12 альфа'!I35</f>
        <v>36</v>
      </c>
      <c r="J35" s="27">
        <f>'Прил.12 согаз'!J35+'Прил.12 альфа'!J35</f>
        <v>24</v>
      </c>
      <c r="K35" s="27">
        <f>'Прил.12 согаз'!K35+'Прил.12 альфа'!K35</f>
        <v>111</v>
      </c>
      <c r="L35" s="27">
        <f>'Прил.12 согаз'!L35+'Прил.12 альфа'!L35</f>
        <v>106</v>
      </c>
      <c r="M35" s="27">
        <f>'Прил.12 согаз'!M35+'Прил.12 альфа'!M35</f>
        <v>4670</v>
      </c>
      <c r="N35" s="27">
        <f>'Прил.12 согаз'!N35+'Прил.12 альфа'!N35</f>
        <v>4691</v>
      </c>
      <c r="O35" s="27">
        <f>'Прил.12 согаз'!O35+'Прил.12 альфа'!O35</f>
        <v>938</v>
      </c>
      <c r="P35" s="27">
        <f>'Прил.12 согаз'!P35+'Прил.12 альфа'!P35</f>
        <v>1126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16914</v>
      </c>
      <c r="E36" s="27">
        <f t="shared" si="3"/>
        <v>7971</v>
      </c>
      <c r="F36" s="27">
        <f t="shared" si="1"/>
        <v>8943</v>
      </c>
      <c r="G36" s="27">
        <f>'Прил.12 согаз'!G36+'Прил.12 альфа'!G36</f>
        <v>64</v>
      </c>
      <c r="H36" s="27">
        <f>'Прил.12 согаз'!H36+'Прил.12 альфа'!H36</f>
        <v>53</v>
      </c>
      <c r="I36" s="27">
        <f>'Прил.12 согаз'!I36+'Прил.12 альфа'!I36</f>
        <v>362</v>
      </c>
      <c r="J36" s="27">
        <f>'Прил.12 согаз'!J36+'Прил.12 альфа'!J36</f>
        <v>311</v>
      </c>
      <c r="K36" s="27">
        <f>'Прил.12 согаз'!K36+'Прил.12 альфа'!K36</f>
        <v>1390</v>
      </c>
      <c r="L36" s="27">
        <f>'Прил.12 согаз'!L36+'Прил.12 альфа'!L36</f>
        <v>1278</v>
      </c>
      <c r="M36" s="27">
        <f>'Прил.12 согаз'!M36+'Прил.12 альфа'!M36</f>
        <v>5366</v>
      </c>
      <c r="N36" s="27">
        <f>'Прил.12 согаз'!N36+'Прил.12 альфа'!N36</f>
        <v>5547</v>
      </c>
      <c r="O36" s="27">
        <f>'Прил.12 согаз'!O36+'Прил.12 альфа'!O36</f>
        <v>789</v>
      </c>
      <c r="P36" s="27">
        <f>'Прил.12 согаз'!P36+'Прил.12 альфа'!P36</f>
        <v>1754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42440</v>
      </c>
      <c r="E37" s="27">
        <f t="shared" si="3"/>
        <v>18898</v>
      </c>
      <c r="F37" s="27">
        <f t="shared" si="1"/>
        <v>23542</v>
      </c>
      <c r="G37" s="27">
        <f>'Прил.12 согаз'!G37+'Прил.12 альфа'!G37</f>
        <v>254</v>
      </c>
      <c r="H37" s="27">
        <f>'Прил.12 согаз'!H37+'Прил.12 альфа'!H37</f>
        <v>242</v>
      </c>
      <c r="I37" s="27">
        <f>'Прил.12 согаз'!I37+'Прил.12 альфа'!I37</f>
        <v>1470</v>
      </c>
      <c r="J37" s="27">
        <f>'Прил.12 согаз'!J37+'Прил.12 альфа'!J37</f>
        <v>1289</v>
      </c>
      <c r="K37" s="27">
        <f>'Прил.12 согаз'!K37+'Прил.12 альфа'!K37</f>
        <v>4698</v>
      </c>
      <c r="L37" s="27">
        <f>'Прил.12 согаз'!L37+'Прил.12 альфа'!L37</f>
        <v>4509</v>
      </c>
      <c r="M37" s="27">
        <f>'Прил.12 согаз'!M37+'Прил.12 альфа'!M37</f>
        <v>11596</v>
      </c>
      <c r="N37" s="27">
        <f>'Прил.12 согаз'!N37+'Прил.12 альфа'!N37</f>
        <v>15718</v>
      </c>
      <c r="O37" s="27">
        <f>'Прил.12 согаз'!O37+'Прил.12 альфа'!O37</f>
        <v>880</v>
      </c>
      <c r="P37" s="27">
        <f>'Прил.12 согаз'!P37+'Прил.12 альфа'!P37</f>
        <v>1784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6170</v>
      </c>
      <c r="E38" s="27">
        <f t="shared" si="3"/>
        <v>2301</v>
      </c>
      <c r="F38" s="27">
        <f t="shared" si="1"/>
        <v>3869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1853</v>
      </c>
      <c r="N38" s="27">
        <f>'Прил.12 согаз'!N38+'Прил.12 альфа'!N38</f>
        <v>2844</v>
      </c>
      <c r="O38" s="27">
        <f>'Прил.12 согаз'!O38+'Прил.12 альфа'!O38</f>
        <v>448</v>
      </c>
      <c r="P38" s="27">
        <f>'Прил.12 согаз'!P38+'Прил.12 альфа'!P38</f>
        <v>1025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3832</v>
      </c>
      <c r="E39" s="27">
        <f t="shared" si="3"/>
        <v>2154</v>
      </c>
      <c r="F39" s="27">
        <f t="shared" si="1"/>
        <v>1678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1883</v>
      </c>
      <c r="N39" s="27">
        <f>'Прил.12 согаз'!N39+'Прил.12 альфа'!N39</f>
        <v>1476</v>
      </c>
      <c r="O39" s="27">
        <f>'Прил.12 согаз'!O39+'Прил.12 альфа'!O39</f>
        <v>271</v>
      </c>
      <c r="P39" s="27">
        <f>'Прил.12 согаз'!P39+'Прил.12 альфа'!P39</f>
        <v>202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5740</v>
      </c>
      <c r="E40" s="27">
        <f t="shared" si="3"/>
        <v>2677</v>
      </c>
      <c r="F40" s="27">
        <f t="shared" si="1"/>
        <v>3063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2385</v>
      </c>
      <c r="N40" s="27">
        <f>'Прил.12 согаз'!N40+'Прил.12 альфа'!N40</f>
        <v>2228</v>
      </c>
      <c r="O40" s="27">
        <f>'Прил.12 согаз'!O40+'Прил.12 альфа'!O40</f>
        <v>292</v>
      </c>
      <c r="P40" s="27">
        <f>'Прил.12 согаз'!P40+'Прил.12 альфа'!P40</f>
        <v>835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6138</v>
      </c>
      <c r="E41" s="27">
        <f t="shared" si="3"/>
        <v>3522</v>
      </c>
      <c r="F41" s="27">
        <f t="shared" si="1"/>
        <v>2616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3151</v>
      </c>
      <c r="N41" s="27">
        <f>'Прил.12 согаз'!N41+'Прил.12 альфа'!N41</f>
        <v>2047</v>
      </c>
      <c r="O41" s="27">
        <f>'Прил.12 согаз'!O41+'Прил.12 альфа'!O41</f>
        <v>371</v>
      </c>
      <c r="P41" s="27">
        <f>'Прил.12 согаз'!P41+'Прил.12 альфа'!P41</f>
        <v>569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6760</v>
      </c>
      <c r="E42" s="27">
        <f t="shared" si="3"/>
        <v>3021</v>
      </c>
      <c r="F42" s="27">
        <f t="shared" si="1"/>
        <v>3739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2638</v>
      </c>
      <c r="N42" s="27">
        <f>'Прил.12 согаз'!N42+'Прил.12 альфа'!N42</f>
        <v>2866</v>
      </c>
      <c r="O42" s="27">
        <f>'Прил.12 согаз'!O42+'Прил.12 альфа'!O42</f>
        <v>383</v>
      </c>
      <c r="P42" s="27">
        <f>'Прил.12 согаз'!P42+'Прил.12 альфа'!P42</f>
        <v>873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7467</v>
      </c>
      <c r="E43" s="27">
        <f t="shared" si="3"/>
        <v>5260</v>
      </c>
      <c r="F43" s="27">
        <f t="shared" si="1"/>
        <v>2207</v>
      </c>
      <c r="G43" s="27">
        <f>'Прил.12 согаз'!G43+'Прил.12 альфа'!G43</f>
        <v>13</v>
      </c>
      <c r="H43" s="27">
        <f>'Прил.12 согаз'!H43+'Прил.12 альфа'!H43</f>
        <v>13</v>
      </c>
      <c r="I43" s="27">
        <f>'Прил.12 согаз'!I43+'Прил.12 альфа'!I43</f>
        <v>104</v>
      </c>
      <c r="J43" s="27">
        <f>'Прил.12 согаз'!J43+'Прил.12 альфа'!J43</f>
        <v>101</v>
      </c>
      <c r="K43" s="27">
        <f>'Прил.12 согаз'!K43+'Прил.12 альфа'!K43</f>
        <v>254</v>
      </c>
      <c r="L43" s="27">
        <f>'Прил.12 согаз'!L43+'Прил.12 альфа'!L43</f>
        <v>255</v>
      </c>
      <c r="M43" s="27">
        <f>'Прил.12 согаз'!M43+'Прил.12 альфа'!M43</f>
        <v>4792</v>
      </c>
      <c r="N43" s="27">
        <f>'Прил.12 согаз'!N43+'Прил.12 альфа'!N43</f>
        <v>1715</v>
      </c>
      <c r="O43" s="27">
        <f>'Прил.12 согаз'!O43+'Прил.12 альфа'!O43</f>
        <v>97</v>
      </c>
      <c r="P43" s="27">
        <f>'Прил.12 согаз'!P43+'Прил.12 альфа'!P43</f>
        <v>123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718458</v>
      </c>
      <c r="E44" s="21">
        <f t="shared" ref="E44:E51" si="5">G44+I44+K44+M44+O44</f>
        <v>330412</v>
      </c>
      <c r="F44" s="21">
        <f t="shared" ref="F44:F51" si="6">H44+J44+L44+N44+P44</f>
        <v>388046</v>
      </c>
      <c r="G44" s="21">
        <f>SUM(G45:G51)</f>
        <v>3110</v>
      </c>
      <c r="H44" s="21">
        <f t="shared" ref="H44:P44" si="7">SUM(H45:H51)</f>
        <v>2991</v>
      </c>
      <c r="I44" s="21">
        <f t="shared" si="7"/>
        <v>16238</v>
      </c>
      <c r="J44" s="21">
        <f t="shared" si="7"/>
        <v>15358</v>
      </c>
      <c r="K44" s="21">
        <f t="shared" si="7"/>
        <v>57438</v>
      </c>
      <c r="L44" s="21">
        <f t="shared" si="7"/>
        <v>54185</v>
      </c>
      <c r="M44" s="21">
        <f t="shared" si="7"/>
        <v>223342</v>
      </c>
      <c r="N44" s="21">
        <f t="shared" si="7"/>
        <v>244118</v>
      </c>
      <c r="O44" s="21">
        <f t="shared" si="7"/>
        <v>30284</v>
      </c>
      <c r="P44" s="21">
        <f t="shared" si="7"/>
        <v>71394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85857</v>
      </c>
      <c r="E45" s="27">
        <f t="shared" si="5"/>
        <v>39619</v>
      </c>
      <c r="F45" s="27">
        <f t="shared" si="6"/>
        <v>46238</v>
      </c>
      <c r="G45" s="26">
        <f>'Прил.12 согаз'!G45+'Прил.12 альфа'!G45</f>
        <v>322</v>
      </c>
      <c r="H45" s="26">
        <f>'Прил.12 согаз'!H45+'Прил.12 альфа'!H45</f>
        <v>306</v>
      </c>
      <c r="I45" s="26">
        <f>'Прил.12 согаз'!I45+'Прил.12 альфа'!I45</f>
        <v>1733</v>
      </c>
      <c r="J45" s="26">
        <f>'Прил.12 согаз'!J45+'Прил.12 альфа'!J45</f>
        <v>1634</v>
      </c>
      <c r="K45" s="26">
        <f>'Прил.12 согаз'!K45+'Прил.12 альфа'!K45</f>
        <v>6476</v>
      </c>
      <c r="L45" s="26">
        <f>'Прил.12 согаз'!L45+'Прил.12 альфа'!L45</f>
        <v>6081</v>
      </c>
      <c r="M45" s="26">
        <f>'Прил.12 согаз'!M45+'Прил.12 альфа'!M45</f>
        <v>27135</v>
      </c>
      <c r="N45" s="26">
        <f>'Прил.12 согаз'!N45+'Прил.12 альфа'!N45</f>
        <v>28537</v>
      </c>
      <c r="O45" s="26">
        <f>'Прил.12 согаз'!O45+'Прил.12 альфа'!O45</f>
        <v>3953</v>
      </c>
      <c r="P45" s="26">
        <f>'Прил.12 согаз'!P45+'Прил.12 альфа'!P45</f>
        <v>9680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50914</v>
      </c>
      <c r="E46" s="27">
        <f t="shared" si="5"/>
        <v>23487</v>
      </c>
      <c r="F46" s="27">
        <f t="shared" si="6"/>
        <v>27427</v>
      </c>
      <c r="G46" s="26">
        <f>'Прил.12 согаз'!G46+'Прил.12 альфа'!G46</f>
        <v>166</v>
      </c>
      <c r="H46" s="26">
        <f>'Прил.12 согаз'!H46+'Прил.12 альфа'!H46</f>
        <v>182</v>
      </c>
      <c r="I46" s="26">
        <f>'Прил.12 согаз'!I46+'Прил.12 альфа'!I46</f>
        <v>975</v>
      </c>
      <c r="J46" s="26">
        <f>'Прил.12 согаз'!J46+'Прил.12 альфа'!J46</f>
        <v>939</v>
      </c>
      <c r="K46" s="26">
        <f>'Прил.12 согаз'!K46+'Прил.12 альфа'!K46</f>
        <v>3848</v>
      </c>
      <c r="L46" s="26">
        <f>'Прил.12 согаз'!L46+'Прил.12 альфа'!L46</f>
        <v>3612</v>
      </c>
      <c r="M46" s="26">
        <f>'Прил.12 согаз'!M46+'Прил.12 альфа'!M46</f>
        <v>15786</v>
      </c>
      <c r="N46" s="26">
        <f>'Прил.12 согаз'!N46+'Прил.12 альфа'!N46</f>
        <v>16470</v>
      </c>
      <c r="O46" s="26">
        <f>'Прил.12 согаз'!O46+'Прил.12 альфа'!O46</f>
        <v>2712</v>
      </c>
      <c r="P46" s="26">
        <f>'Прил.12 согаз'!P46+'Прил.12 альфа'!P46</f>
        <v>6224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>
        <f>'Прил.12 согаз'!G47+'Прил.12 альфа'!G47</f>
        <v>0</v>
      </c>
      <c r="H47" s="26">
        <f>'Прил.12 согаз'!H47+'Прил.12 альфа'!H47</f>
        <v>0</v>
      </c>
      <c r="I47" s="26">
        <f>'Прил.12 согаз'!I47+'Прил.12 альфа'!I47</f>
        <v>0</v>
      </c>
      <c r="J47" s="26">
        <f>'Прил.12 согаз'!J47+'Прил.12 альфа'!J47</f>
        <v>0</v>
      </c>
      <c r="K47" s="26">
        <f>'Прил.12 согаз'!K47+'Прил.12 альфа'!K47</f>
        <v>0</v>
      </c>
      <c r="L47" s="26">
        <f>'Прил.12 согаз'!L47+'Прил.12 альфа'!L47</f>
        <v>0</v>
      </c>
      <c r="M47" s="26">
        <f>'Прил.12 согаз'!M47+'Прил.12 альфа'!M47</f>
        <v>0</v>
      </c>
      <c r="N47" s="26">
        <f>'Прил.12 согаз'!N47+'Прил.12 альфа'!N47</f>
        <v>0</v>
      </c>
      <c r="O47" s="26">
        <f>'Прил.12 согаз'!O47+'Прил.12 альфа'!O47</f>
        <v>0</v>
      </c>
      <c r="P47" s="26">
        <f>'Прил.12 согаз'!P47+'Прил.12 альфа'!P47</f>
        <v>0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520600</v>
      </c>
      <c r="E48" s="59">
        <f t="shared" si="5"/>
        <v>239700</v>
      </c>
      <c r="F48" s="59">
        <f t="shared" si="6"/>
        <v>280900</v>
      </c>
      <c r="G48" s="58">
        <f>'Прил.12 согаз'!G48+'Прил.12 альфа'!G48</f>
        <v>2303</v>
      </c>
      <c r="H48" s="58">
        <f>'Прил.12 согаз'!H48+'Прил.12 альфа'!H48</f>
        <v>2206</v>
      </c>
      <c r="I48" s="58">
        <f>'Прил.12 согаз'!I48+'Прил.12 альфа'!I48</f>
        <v>11628</v>
      </c>
      <c r="J48" s="58">
        <f>'Прил.12 согаз'!J48+'Прил.12 альфа'!J48</f>
        <v>11126</v>
      </c>
      <c r="K48" s="58">
        <f>'Прил.12 согаз'!K48+'Прил.12 альфа'!K48</f>
        <v>40849</v>
      </c>
      <c r="L48" s="58">
        <f>'Прил.12 согаз'!L48+'Прил.12 альфа'!L48</f>
        <v>38508</v>
      </c>
      <c r="M48" s="58">
        <f>'Прил.12 согаз'!M48+'Прил.12 альфа'!M48</f>
        <v>162984</v>
      </c>
      <c r="N48" s="58">
        <f>'Прил.12 согаз'!N48+'Прил.12 альфа'!N48</f>
        <v>177142</v>
      </c>
      <c r="O48" s="58">
        <f>'Прил.12 согаз'!O48+'Прил.12 альфа'!O48</f>
        <v>21936</v>
      </c>
      <c r="P48" s="58">
        <f>'Прил.12 согаз'!P48+'Прил.12 альфа'!P48</f>
        <v>51918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16878</v>
      </c>
      <c r="E49" s="27">
        <f t="shared" si="5"/>
        <v>7935</v>
      </c>
      <c r="F49" s="27">
        <f t="shared" si="6"/>
        <v>8943</v>
      </c>
      <c r="G49" s="26">
        <f>'Прил.12 согаз'!G49+'Прил.12 альфа'!G49</f>
        <v>64</v>
      </c>
      <c r="H49" s="26">
        <f>'Прил.12 согаз'!H49+'Прил.12 альфа'!H49</f>
        <v>52</v>
      </c>
      <c r="I49" s="26">
        <f>'Прил.12 согаз'!I49+'Прил.12 альфа'!I49</f>
        <v>364</v>
      </c>
      <c r="J49" s="26">
        <f>'Прил.12 согаз'!J49+'Прил.12 альфа'!J49</f>
        <v>314</v>
      </c>
      <c r="K49" s="26">
        <f>'Прил.12 согаз'!K49+'Прил.12 альфа'!K49</f>
        <v>1401</v>
      </c>
      <c r="L49" s="26">
        <f>'Прил.12 согаз'!L49+'Прил.12 альфа'!L49</f>
        <v>1300</v>
      </c>
      <c r="M49" s="26">
        <f>'Прил.12 согаз'!M49+'Прил.12 альфа'!M49</f>
        <v>5321</v>
      </c>
      <c r="N49" s="26">
        <f>'Прил.12 согаз'!N49+'Прил.12 альфа'!N49</f>
        <v>5531</v>
      </c>
      <c r="O49" s="26">
        <f>'Прил.12 согаз'!O49+'Прил.12 альфа'!O49</f>
        <v>785</v>
      </c>
      <c r="P49" s="26">
        <f>'Прил.12 согаз'!P49+'Прил.12 альфа'!P49</f>
        <v>1746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44209</v>
      </c>
      <c r="E50" s="27">
        <f t="shared" si="5"/>
        <v>19671</v>
      </c>
      <c r="F50" s="27">
        <f t="shared" si="6"/>
        <v>24538</v>
      </c>
      <c r="G50" s="26">
        <f>'Прил.12 согаз'!G50+'Прил.12 альфа'!G50</f>
        <v>255</v>
      </c>
      <c r="H50" s="26">
        <f>'Прил.12 согаз'!H50+'Прил.12 альфа'!H50</f>
        <v>245</v>
      </c>
      <c r="I50" s="26">
        <f>'Прил.12 согаз'!I50+'Прил.12 альфа'!I50</f>
        <v>1538</v>
      </c>
      <c r="J50" s="26">
        <f>'Прил.12 согаз'!J50+'Прил.12 альфа'!J50</f>
        <v>1345</v>
      </c>
      <c r="K50" s="26">
        <f>'Прил.12 согаз'!K50+'Прил.12 альфа'!K50</f>
        <v>4864</v>
      </c>
      <c r="L50" s="26">
        <f>'Прил.12 согаз'!L50+'Прил.12 альфа'!L50</f>
        <v>4684</v>
      </c>
      <c r="M50" s="26">
        <f>'Прил.12 согаз'!M50+'Прил.12 альфа'!M50</f>
        <v>12116</v>
      </c>
      <c r="N50" s="26">
        <f>'Прил.12 согаз'!N50+'Прил.12 альфа'!N50</f>
        <v>16438</v>
      </c>
      <c r="O50" s="26">
        <f>'Прил.12 согаз'!O50+'Прил.12 альфа'!O50</f>
        <v>898</v>
      </c>
      <c r="P50" s="26">
        <f>'Прил.12 согаз'!P50+'Прил.12 альфа'!P50</f>
        <v>1826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57" zoomScaleNormal="57" workbookViewId="0">
      <pane xSplit="3" ySplit="19" topLeftCell="D20" activePane="bottomRight" state="frozen"/>
      <selection activeCell="A9" sqref="A9:P9"/>
      <selection pane="topRight" activeCell="A9" sqref="A9:P9"/>
      <selection pane="bottomLeft" activeCell="A9" sqref="A9:P9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438536</v>
      </c>
      <c r="E20" s="21">
        <f t="shared" ref="E20:E43" si="1">G20+I20+K20+M20+O20</f>
        <v>202301</v>
      </c>
      <c r="F20" s="21">
        <f t="shared" ref="F20:F43" si="2">H20+J20+L20+N20+P20</f>
        <v>236235</v>
      </c>
      <c r="G20" s="21">
        <f t="shared" ref="G20:P20" si="3">SUM(G21:G43)</f>
        <v>1990</v>
      </c>
      <c r="H20" s="21">
        <f t="shared" si="3"/>
        <v>1884</v>
      </c>
      <c r="I20" s="21">
        <f t="shared" si="3"/>
        <v>10090</v>
      </c>
      <c r="J20" s="21">
        <f t="shared" si="3"/>
        <v>9758</v>
      </c>
      <c r="K20" s="21">
        <f t="shared" si="3"/>
        <v>34015</v>
      </c>
      <c r="L20" s="21">
        <f t="shared" si="3"/>
        <v>31943</v>
      </c>
      <c r="M20" s="21">
        <f t="shared" si="3"/>
        <v>137574</v>
      </c>
      <c r="N20" s="21">
        <f t="shared" si="3"/>
        <v>149898</v>
      </c>
      <c r="O20" s="21">
        <f t="shared" si="3"/>
        <v>18632</v>
      </c>
      <c r="P20" s="21">
        <f t="shared" si="3"/>
        <v>42752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809</v>
      </c>
      <c r="E21" s="27">
        <f>G21+I21+K21+M21+O21</f>
        <v>229</v>
      </c>
      <c r="F21" s="27">
        <f t="shared" si="2"/>
        <v>580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198</v>
      </c>
      <c r="N21" s="27">
        <v>551</v>
      </c>
      <c r="O21" s="27">
        <v>31</v>
      </c>
      <c r="P21" s="27">
        <v>29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43917</v>
      </c>
      <c r="E22" s="27">
        <f t="shared" si="1"/>
        <v>21358</v>
      </c>
      <c r="F22" s="27">
        <f t="shared" si="2"/>
        <v>22559</v>
      </c>
      <c r="G22" s="27">
        <v>215</v>
      </c>
      <c r="H22" s="27">
        <v>190</v>
      </c>
      <c r="I22" s="27">
        <v>1038</v>
      </c>
      <c r="J22" s="27">
        <v>1002</v>
      </c>
      <c r="K22" s="27">
        <v>3243</v>
      </c>
      <c r="L22" s="27">
        <v>3080</v>
      </c>
      <c r="M22" s="27">
        <v>15141</v>
      </c>
      <c r="N22" s="27">
        <v>14658</v>
      </c>
      <c r="O22" s="27">
        <v>1721</v>
      </c>
      <c r="P22" s="27">
        <v>3629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2209</v>
      </c>
      <c r="E23" s="27">
        <f t="shared" si="1"/>
        <v>1115</v>
      </c>
      <c r="F23" s="27">
        <f t="shared" si="2"/>
        <v>1094</v>
      </c>
      <c r="G23" s="27">
        <v>1</v>
      </c>
      <c r="H23" s="27">
        <v>1</v>
      </c>
      <c r="I23" s="27">
        <v>15</v>
      </c>
      <c r="J23" s="27">
        <v>6</v>
      </c>
      <c r="K23" s="27">
        <v>110</v>
      </c>
      <c r="L23" s="27">
        <v>116</v>
      </c>
      <c r="M23" s="27">
        <v>880</v>
      </c>
      <c r="N23" s="27">
        <v>803</v>
      </c>
      <c r="O23" s="27">
        <v>109</v>
      </c>
      <c r="P23" s="27">
        <v>168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36556</v>
      </c>
      <c r="E24" s="27">
        <f t="shared" si="1"/>
        <v>16915</v>
      </c>
      <c r="F24" s="27">
        <f t="shared" si="2"/>
        <v>19641</v>
      </c>
      <c r="G24" s="27">
        <v>174</v>
      </c>
      <c r="H24" s="27">
        <v>152</v>
      </c>
      <c r="I24" s="27">
        <v>737</v>
      </c>
      <c r="J24" s="27">
        <v>707</v>
      </c>
      <c r="K24" s="27">
        <v>2815</v>
      </c>
      <c r="L24" s="27">
        <v>2705</v>
      </c>
      <c r="M24" s="27">
        <v>11540</v>
      </c>
      <c r="N24" s="27">
        <v>12166</v>
      </c>
      <c r="O24" s="27">
        <v>1649</v>
      </c>
      <c r="P24" s="27">
        <v>3911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791</v>
      </c>
      <c r="E25" s="27">
        <f t="shared" si="1"/>
        <v>470</v>
      </c>
      <c r="F25" s="27">
        <f t="shared" si="2"/>
        <v>321</v>
      </c>
      <c r="G25" s="27">
        <v>0</v>
      </c>
      <c r="H25" s="27">
        <v>0</v>
      </c>
      <c r="I25" s="27">
        <v>4</v>
      </c>
      <c r="J25" s="27">
        <v>1</v>
      </c>
      <c r="K25" s="27">
        <v>31</v>
      </c>
      <c r="L25" s="27">
        <v>28</v>
      </c>
      <c r="M25" s="27">
        <v>395</v>
      </c>
      <c r="N25" s="27">
        <v>230</v>
      </c>
      <c r="O25" s="27">
        <v>40</v>
      </c>
      <c r="P25" s="27">
        <v>62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19410</v>
      </c>
      <c r="E26" s="27">
        <f t="shared" si="1"/>
        <v>9353</v>
      </c>
      <c r="F26" s="27">
        <f t="shared" si="2"/>
        <v>10057</v>
      </c>
      <c r="G26" s="27">
        <v>96</v>
      </c>
      <c r="H26" s="27">
        <v>78</v>
      </c>
      <c r="I26" s="27">
        <v>424</v>
      </c>
      <c r="J26" s="27">
        <v>432</v>
      </c>
      <c r="K26" s="27">
        <v>1268</v>
      </c>
      <c r="L26" s="27">
        <v>1185</v>
      </c>
      <c r="M26" s="27">
        <v>6771</v>
      </c>
      <c r="N26" s="27">
        <v>6627</v>
      </c>
      <c r="O26" s="27">
        <v>794</v>
      </c>
      <c r="P26" s="27">
        <v>1735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10623</v>
      </c>
      <c r="E27" s="27">
        <f t="shared" si="1"/>
        <v>5068</v>
      </c>
      <c r="F27" s="27">
        <f t="shared" si="2"/>
        <v>5555</v>
      </c>
      <c r="G27" s="27">
        <v>48</v>
      </c>
      <c r="H27" s="27">
        <v>45</v>
      </c>
      <c r="I27" s="27">
        <v>243</v>
      </c>
      <c r="J27" s="27">
        <v>234</v>
      </c>
      <c r="K27" s="27">
        <v>779</v>
      </c>
      <c r="L27" s="27">
        <v>782</v>
      </c>
      <c r="M27" s="27">
        <v>3605</v>
      </c>
      <c r="N27" s="27">
        <v>3760</v>
      </c>
      <c r="O27" s="27">
        <v>393</v>
      </c>
      <c r="P27" s="27">
        <v>734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30850</v>
      </c>
      <c r="E28" s="27">
        <f t="shared" si="1"/>
        <v>14062</v>
      </c>
      <c r="F28" s="27">
        <f t="shared" si="2"/>
        <v>16788</v>
      </c>
      <c r="G28" s="27">
        <v>162</v>
      </c>
      <c r="H28" s="27">
        <v>158</v>
      </c>
      <c r="I28" s="27">
        <v>869</v>
      </c>
      <c r="J28" s="27">
        <v>875</v>
      </c>
      <c r="K28" s="27">
        <v>2829</v>
      </c>
      <c r="L28" s="27">
        <v>2699</v>
      </c>
      <c r="M28" s="27">
        <v>9304</v>
      </c>
      <c r="N28" s="27">
        <v>10632</v>
      </c>
      <c r="O28" s="27">
        <v>898</v>
      </c>
      <c r="P28" s="27">
        <v>2424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24623</v>
      </c>
      <c r="E29" s="27">
        <f t="shared" si="1"/>
        <v>10452</v>
      </c>
      <c r="F29" s="27">
        <f t="shared" si="2"/>
        <v>14171</v>
      </c>
      <c r="G29" s="27">
        <v>187</v>
      </c>
      <c r="H29" s="27">
        <v>190</v>
      </c>
      <c r="I29" s="27">
        <v>864</v>
      </c>
      <c r="J29" s="27">
        <v>887</v>
      </c>
      <c r="K29" s="27">
        <v>2302</v>
      </c>
      <c r="L29" s="27">
        <v>2312</v>
      </c>
      <c r="M29" s="27">
        <v>6430</v>
      </c>
      <c r="N29" s="27">
        <v>9487</v>
      </c>
      <c r="O29" s="27">
        <v>669</v>
      </c>
      <c r="P29" s="27">
        <v>1295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93820</v>
      </c>
      <c r="E30" s="27">
        <f t="shared" si="1"/>
        <v>41253</v>
      </c>
      <c r="F30" s="27">
        <f t="shared" si="2"/>
        <v>52567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35871</v>
      </c>
      <c r="N30" s="27">
        <v>39426</v>
      </c>
      <c r="O30" s="27">
        <v>5382</v>
      </c>
      <c r="P30" s="27">
        <v>13141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70803</v>
      </c>
      <c r="E31" s="27">
        <f t="shared" si="1"/>
        <v>30767</v>
      </c>
      <c r="F31" s="27">
        <f t="shared" si="2"/>
        <v>40036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26685</v>
      </c>
      <c r="N31" s="27">
        <v>29670</v>
      </c>
      <c r="O31" s="27">
        <v>4082</v>
      </c>
      <c r="P31" s="27">
        <v>10366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19133</v>
      </c>
      <c r="E32" s="27">
        <f t="shared" si="1"/>
        <v>9831</v>
      </c>
      <c r="F32" s="27">
        <f t="shared" si="2"/>
        <v>9302</v>
      </c>
      <c r="G32" s="27">
        <v>404</v>
      </c>
      <c r="H32" s="27">
        <v>362</v>
      </c>
      <c r="I32" s="27">
        <v>2109</v>
      </c>
      <c r="J32" s="27">
        <v>1993</v>
      </c>
      <c r="K32" s="27">
        <v>7318</v>
      </c>
      <c r="L32" s="27">
        <v>6947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13843</v>
      </c>
      <c r="E33" s="27">
        <f t="shared" si="1"/>
        <v>7293</v>
      </c>
      <c r="F33" s="27">
        <f t="shared" si="2"/>
        <v>6550</v>
      </c>
      <c r="G33" s="27">
        <v>253</v>
      </c>
      <c r="H33" s="27">
        <v>275</v>
      </c>
      <c r="I33" s="27">
        <v>1395</v>
      </c>
      <c r="J33" s="27">
        <v>1401</v>
      </c>
      <c r="K33" s="27">
        <v>5645</v>
      </c>
      <c r="L33" s="27">
        <v>4874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13079</v>
      </c>
      <c r="E34" s="27">
        <f t="shared" si="1"/>
        <v>6756</v>
      </c>
      <c r="F34" s="27">
        <f t="shared" si="2"/>
        <v>6323</v>
      </c>
      <c r="G34" s="27">
        <v>278</v>
      </c>
      <c r="H34" s="27">
        <v>288</v>
      </c>
      <c r="I34" s="27">
        <v>1428</v>
      </c>
      <c r="J34" s="27">
        <v>1367</v>
      </c>
      <c r="K34" s="27">
        <v>5050</v>
      </c>
      <c r="L34" s="27">
        <v>4668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8943</v>
      </c>
      <c r="E35" s="27">
        <f t="shared" si="1"/>
        <v>4366</v>
      </c>
      <c r="F35" s="27">
        <f t="shared" si="2"/>
        <v>4577</v>
      </c>
      <c r="G35" s="27">
        <v>9</v>
      </c>
      <c r="H35" s="27">
        <v>4</v>
      </c>
      <c r="I35" s="27">
        <v>24</v>
      </c>
      <c r="J35" s="27">
        <v>12</v>
      </c>
      <c r="K35" s="27">
        <v>42</v>
      </c>
      <c r="L35" s="27">
        <v>42</v>
      </c>
      <c r="M35" s="27">
        <v>3534</v>
      </c>
      <c r="N35" s="27">
        <v>3588</v>
      </c>
      <c r="O35" s="27">
        <v>757</v>
      </c>
      <c r="P35" s="27">
        <v>931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14074</v>
      </c>
      <c r="E36" s="27">
        <f t="shared" si="1"/>
        <v>6754</v>
      </c>
      <c r="F36" s="27">
        <f t="shared" si="2"/>
        <v>7320</v>
      </c>
      <c r="G36" s="27">
        <v>62</v>
      </c>
      <c r="H36" s="27">
        <v>53</v>
      </c>
      <c r="I36" s="27">
        <v>346</v>
      </c>
      <c r="J36" s="27">
        <v>299</v>
      </c>
      <c r="K36" s="27">
        <v>1103</v>
      </c>
      <c r="L36" s="27">
        <v>1049</v>
      </c>
      <c r="M36" s="27">
        <v>4598</v>
      </c>
      <c r="N36" s="27">
        <v>4534</v>
      </c>
      <c r="O36" s="27">
        <v>645</v>
      </c>
      <c r="P36" s="27">
        <v>1385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13613</v>
      </c>
      <c r="E37" s="27">
        <f t="shared" si="1"/>
        <v>5896</v>
      </c>
      <c r="F37" s="27">
        <f t="shared" si="2"/>
        <v>7717</v>
      </c>
      <c r="G37" s="27">
        <v>94</v>
      </c>
      <c r="H37" s="27">
        <v>82</v>
      </c>
      <c r="I37" s="27">
        <v>534</v>
      </c>
      <c r="J37" s="27">
        <v>484</v>
      </c>
      <c r="K37" s="27">
        <v>1290</v>
      </c>
      <c r="L37" s="27">
        <v>1287</v>
      </c>
      <c r="M37" s="27">
        <v>3706</v>
      </c>
      <c r="N37" s="27">
        <v>5330</v>
      </c>
      <c r="O37" s="27">
        <v>272</v>
      </c>
      <c r="P37" s="27">
        <v>534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4224</v>
      </c>
      <c r="E38" s="27">
        <f t="shared" si="1"/>
        <v>1656</v>
      </c>
      <c r="F38" s="27">
        <f t="shared" si="2"/>
        <v>2568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1351</v>
      </c>
      <c r="N38" s="27">
        <v>1927</v>
      </c>
      <c r="O38" s="27">
        <v>305</v>
      </c>
      <c r="P38" s="27">
        <v>641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2903</v>
      </c>
      <c r="E39" s="27">
        <f t="shared" si="1"/>
        <v>1649</v>
      </c>
      <c r="F39" s="27">
        <f t="shared" si="2"/>
        <v>1254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1427</v>
      </c>
      <c r="N39" s="27">
        <v>1085</v>
      </c>
      <c r="O39" s="27">
        <v>222</v>
      </c>
      <c r="P39" s="27">
        <v>169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4877</v>
      </c>
      <c r="E40" s="27">
        <f t="shared" si="1"/>
        <v>2244</v>
      </c>
      <c r="F40" s="27">
        <f t="shared" si="2"/>
        <v>2633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1979</v>
      </c>
      <c r="N40" s="27">
        <v>1893</v>
      </c>
      <c r="O40" s="27">
        <v>265</v>
      </c>
      <c r="P40" s="27">
        <v>740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396</v>
      </c>
      <c r="E41" s="27">
        <f t="shared" si="1"/>
        <v>228</v>
      </c>
      <c r="F41" s="27">
        <f t="shared" si="2"/>
        <v>168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213</v>
      </c>
      <c r="N41" s="27">
        <v>153</v>
      </c>
      <c r="O41" s="27">
        <v>15</v>
      </c>
      <c r="P41" s="27">
        <v>15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5426</v>
      </c>
      <c r="E42" s="27">
        <f t="shared" si="1"/>
        <v>2390</v>
      </c>
      <c r="F42" s="27">
        <f t="shared" si="2"/>
        <v>3036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2068</v>
      </c>
      <c r="N42" s="27">
        <v>2273</v>
      </c>
      <c r="O42" s="27">
        <v>322</v>
      </c>
      <c r="P42" s="27">
        <v>763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3614</v>
      </c>
      <c r="E43" s="27">
        <f t="shared" si="1"/>
        <v>2196</v>
      </c>
      <c r="F43" s="27">
        <f t="shared" si="2"/>
        <v>1418</v>
      </c>
      <c r="G43" s="27">
        <v>7</v>
      </c>
      <c r="H43" s="27">
        <v>6</v>
      </c>
      <c r="I43" s="27">
        <v>60</v>
      </c>
      <c r="J43" s="27">
        <v>58</v>
      </c>
      <c r="K43" s="27">
        <v>190</v>
      </c>
      <c r="L43" s="27">
        <v>169</v>
      </c>
      <c r="M43" s="27">
        <v>1878</v>
      </c>
      <c r="N43" s="27">
        <v>1105</v>
      </c>
      <c r="O43" s="27">
        <v>61</v>
      </c>
      <c r="P43" s="27">
        <v>80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438536</v>
      </c>
      <c r="E44" s="21">
        <f t="shared" ref="E44:E51" si="5">G44+I44+K44+M44+O44</f>
        <v>202301</v>
      </c>
      <c r="F44" s="21">
        <f t="shared" ref="F44:F51" si="6">H44+J44+L44+N44+P44</f>
        <v>236235</v>
      </c>
      <c r="G44" s="21">
        <f>SUM(G45:G51)</f>
        <v>1990</v>
      </c>
      <c r="H44" s="21">
        <f t="shared" ref="H44:P44" si="7">SUM(H45:H51)</f>
        <v>1884</v>
      </c>
      <c r="I44" s="21">
        <f t="shared" si="7"/>
        <v>10090</v>
      </c>
      <c r="J44" s="21">
        <f t="shared" si="7"/>
        <v>9758</v>
      </c>
      <c r="K44" s="21">
        <f t="shared" si="7"/>
        <v>34015</v>
      </c>
      <c r="L44" s="21">
        <f t="shared" si="7"/>
        <v>31943</v>
      </c>
      <c r="M44" s="21">
        <f t="shared" si="7"/>
        <v>137574</v>
      </c>
      <c r="N44" s="21">
        <f t="shared" si="7"/>
        <v>149898</v>
      </c>
      <c r="O44" s="21">
        <f t="shared" si="7"/>
        <v>18632</v>
      </c>
      <c r="P44" s="21">
        <f t="shared" si="7"/>
        <v>42752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48398</v>
      </c>
      <c r="E45" s="27">
        <f t="shared" si="5"/>
        <v>23134</v>
      </c>
      <c r="F45" s="27">
        <f t="shared" si="6"/>
        <v>25264</v>
      </c>
      <c r="G45" s="26">
        <f>'Прил. 11 СОГАЗ 2020'!F33+'Прил. 11 СОГАЗ 2020'!F34</f>
        <v>215</v>
      </c>
      <c r="H45" s="26">
        <f>'Прил. 11 СОГАЗ 2020'!G33+'Прил. 11 СОГАЗ 2020'!G34</f>
        <v>190</v>
      </c>
      <c r="I45" s="26">
        <f>'Прил. 11 СОГАЗ 2020'!H33+'Прил. 11 СОГАЗ 2020'!H34</f>
        <v>1046</v>
      </c>
      <c r="J45" s="26">
        <f>'Прил. 11 СОГАЗ 2020'!I33+'Прил. 11 СОГАЗ 2020'!I34</f>
        <v>1003</v>
      </c>
      <c r="K45" s="26">
        <f>'Прил. 11 СОГАЗ 2020'!J33+'Прил. 11 СОГАЗ 2020'!J34</f>
        <v>3269</v>
      </c>
      <c r="L45" s="26">
        <f>'Прил. 11 СОГАЗ 2020'!K33+'Прил. 11 СОГАЗ 2020'!K34</f>
        <v>3104</v>
      </c>
      <c r="M45" s="26">
        <f>'Прил. 11 СОГАЗ 2020'!L33+'Прил. 11 СОГАЗ 2020'!L34</f>
        <v>16574</v>
      </c>
      <c r="N45" s="26">
        <f>'Прил. 11 СОГАЗ 2020'!M33+'Прил. 11 СОГАЗ 2020'!M34</f>
        <v>16687</v>
      </c>
      <c r="O45" s="26">
        <f>'Прил. 11 СОГАЗ 2020'!N33+'Прил. 11 СОГАЗ 2020'!N34</f>
        <v>2030</v>
      </c>
      <c r="P45" s="26">
        <f>'Прил. 11 СОГАЗ 2020'!O33+'Прил. 11 СОГАЗ 2020'!O34</f>
        <v>4280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2812</v>
      </c>
      <c r="E46" s="27">
        <f t="shared" si="5"/>
        <v>1455</v>
      </c>
      <c r="F46" s="27">
        <f t="shared" si="6"/>
        <v>1357</v>
      </c>
      <c r="G46" s="26">
        <f>'Прил. 11 СОГАЗ 2020'!F35+'Прил. 11 СОГАЗ 2020'!F38</f>
        <v>1</v>
      </c>
      <c r="H46" s="26">
        <f>'Прил. 11 СОГАЗ 2020'!G35+'Прил. 11 СОГАЗ 2020'!G38</f>
        <v>2</v>
      </c>
      <c r="I46" s="26">
        <f>'Прил. 11 СОГАЗ 2020'!H35+'Прил. 11 СОГАЗ 2020'!H38</f>
        <v>15</v>
      </c>
      <c r="J46" s="26">
        <f>'Прил. 11 СОГАЗ 2020'!I35+'Прил. 11 СОГАЗ 2020'!I38</f>
        <v>7</v>
      </c>
      <c r="K46" s="26">
        <f>'Прил. 11 СОГАЗ 2020'!J35+'Прил. 11 СОГАЗ 2020'!J38</f>
        <v>125</v>
      </c>
      <c r="L46" s="26">
        <f>'Прил. 11 СОГАЗ 2020'!K35+'Прил. 11 СОГАЗ 2020'!K38</f>
        <v>121</v>
      </c>
      <c r="M46" s="26">
        <f>'Прил. 11 СОГАЗ 2020'!L35+'Прил. 11 СОГАЗ 2020'!L38</f>
        <v>1187</v>
      </c>
      <c r="N46" s="26">
        <f>'Прил. 11 СОГАЗ 2020'!M35+'Прил. 11 СОГАЗ 2020'!M38</f>
        <v>1040</v>
      </c>
      <c r="O46" s="26">
        <f>'Прил. 11 СОГАЗ 2020'!N35+'Прил. 11 СОГАЗ 2020'!N38</f>
        <v>127</v>
      </c>
      <c r="P46" s="26">
        <f>'Прил. 11 СОГАЗ 2020'!O35+'Прил. 11 СОГАЗ 2020'!O38</f>
        <v>187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359042</v>
      </c>
      <c r="E48" s="27">
        <f t="shared" si="5"/>
        <v>164797</v>
      </c>
      <c r="F48" s="27">
        <f t="shared" si="6"/>
        <v>194245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2020'!F27+'Прил. 11 СОГАЗ 2020'!F39+'Прил. 11 СОГАЗ 2020'!F41</f>
        <v>1619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2020'!G27+'Прил. 11 СОГАЗ 2020'!G39+'Прил. 11 СОГАЗ 2020'!G41</f>
        <v>1559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2020'!H27+'Прил. 11 СОГАЗ 2020'!H39+'Прил. 11 СОГАЗ 2020'!H41</f>
        <v>8128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2020'!I27+'Прил. 11 СОГАЗ 2020'!I39+'Прил. 11 СОГАЗ 2020'!I41</f>
        <v>7946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2020'!J27+'Прил. 11 СОГАЗ 2020'!J39+'Прил. 11 СОГАЗ 2020'!J41</f>
        <v>28165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2020'!K27+'Прил. 11 СОГАЗ 2020'!K39+'Прил. 11 СОГАЗ 2020'!K41</f>
        <v>26338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2020'!L27+'Прил. 11 СОГАЗ 2020'!L39+'Прил. 11 СОГАЗ 2020'!L41</f>
        <v>111329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2020'!M27+'Прил. 11 СОГАЗ 2020'!M39+'Прил. 11 СОГАЗ 2020'!M41</f>
        <v>122046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2020'!N27+'Прил. 11 СОГАЗ 2020'!N39+'Прил. 11 СОГАЗ 2020'!N41</f>
        <v>15556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2020'!O27+'Прил. 11 СОГАЗ 2020'!O39+'Прил. 11 СОГАЗ 2020'!O41</f>
        <v>36356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14111</v>
      </c>
      <c r="E49" s="27">
        <f t="shared" si="5"/>
        <v>6737</v>
      </c>
      <c r="F49" s="27">
        <f t="shared" si="6"/>
        <v>7374</v>
      </c>
      <c r="G49" s="26">
        <f>'Прил. 11 СОГАЗ 2020'!F36</f>
        <v>62</v>
      </c>
      <c r="H49" s="26">
        <f>'Прил. 11 СОГАЗ 2020'!G36</f>
        <v>52</v>
      </c>
      <c r="I49" s="26">
        <f>'Прил. 11 СОГАЗ 2020'!H36</f>
        <v>350</v>
      </c>
      <c r="J49" s="26">
        <f>'Прил. 11 СОГАЗ 2020'!I36</f>
        <v>300</v>
      </c>
      <c r="K49" s="26">
        <f>'Прил. 11 СОГАЗ 2020'!J36</f>
        <v>1111</v>
      </c>
      <c r="L49" s="26">
        <f>'Прил. 11 СОГАЗ 2020'!K36</f>
        <v>1066</v>
      </c>
      <c r="M49" s="26">
        <f>'Прил. 11 СОГАЗ 2020'!L36</f>
        <v>4571</v>
      </c>
      <c r="N49" s="26">
        <f>'Прил. 11 СОГАЗ 2020'!M36</f>
        <v>4570</v>
      </c>
      <c r="O49" s="26">
        <f>'Прил. 11 СОГАЗ 2020'!N36</f>
        <v>643</v>
      </c>
      <c r="P49" s="26">
        <f>'Прил. 11 СОГАЗ 2020'!O36</f>
        <v>1386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14173</v>
      </c>
      <c r="E50" s="27">
        <f t="shared" si="5"/>
        <v>6178</v>
      </c>
      <c r="F50" s="27">
        <f t="shared" si="6"/>
        <v>7995</v>
      </c>
      <c r="G50" s="26">
        <f>'Прил. 11 СОГАЗ 2020'!F29+'Прил. 11 СОГАЗ 2020'!F30+'Прил. 11 СОГАЗ 2020'!F31+'Прил. 11 СОГАЗ 2020'!F32+'Прил. 11 СОГАЗ 2020'!F24</f>
        <v>93</v>
      </c>
      <c r="H50" s="26">
        <f>'Прил. 11 СОГАЗ 2020'!G29+'Прил. 11 СОГАЗ 2020'!G30+'Прил. 11 СОГАЗ 2020'!G31+'Прил. 11 СОГАЗ 2020'!G32+'Прил. 11 СОГАЗ 2020'!G24</f>
        <v>81</v>
      </c>
      <c r="I50" s="26">
        <f>'Прил. 11 СОГАЗ 2020'!H29+'Прил. 11 СОГАЗ 2020'!H30+'Прил. 11 СОГАЗ 2020'!H31+'Прил. 11 СОГАЗ 2020'!H32+'Прил. 11 СОГАЗ 2020'!H24</f>
        <v>551</v>
      </c>
      <c r="J50" s="26">
        <f>'Прил. 11 СОГАЗ 2020'!I29+'Прил. 11 СОГАЗ 2020'!I30+'Прил. 11 СОГАЗ 2020'!I31+'Прил. 11 СОГАЗ 2020'!I32+'Прил. 11 СОГАЗ 2020'!I24</f>
        <v>502</v>
      </c>
      <c r="K50" s="26">
        <f>'Прил. 11 СОГАЗ 2020'!J29+'Прил. 11 СОГАЗ 2020'!J30+'Прил. 11 СОГАЗ 2020'!J31+'Прил. 11 СОГАЗ 2020'!J32+'Прил. 11 СОГАЗ 2020'!J24</f>
        <v>1345</v>
      </c>
      <c r="L50" s="26">
        <f>'Прил. 11 СОГАЗ 2020'!K29+'Прил. 11 СОГАЗ 2020'!K30+'Прил. 11 СОГАЗ 2020'!K31+'Прил. 11 СОГАЗ 2020'!K32+'Прил. 11 СОГАЗ 2020'!K24</f>
        <v>1314</v>
      </c>
      <c r="M50" s="26">
        <f>'Прил. 11 СОГАЗ 2020'!L29+'Прил. 11 СОГАЗ 2020'!L30+'Прил. 11 СОГАЗ 2020'!L31+'Прил. 11 СОГАЗ 2020'!L32+'Прил. 11 СОГАЗ 2020'!L24</f>
        <v>3913</v>
      </c>
      <c r="N50" s="26">
        <f>'Прил. 11 СОГАЗ 2020'!M29+'Прил. 11 СОГАЗ 2020'!M30+'Прил. 11 СОГАЗ 2020'!M31+'Прил. 11 СОГАЗ 2020'!M32+'Прил. 11 СОГАЗ 2020'!M24</f>
        <v>5555</v>
      </c>
      <c r="O50" s="26">
        <f>'Прил. 11 СОГАЗ 2020'!N29+'Прил. 11 СОГАЗ 2020'!N30+'Прил. 11 СОГАЗ 2020'!N31+'Прил. 11 СОГАЗ 2020'!N32+'Прил. 11 СОГАЗ 2020'!N24</f>
        <v>276</v>
      </c>
      <c r="P50" s="26">
        <f>'Прил. 11 СОГАЗ 2020'!O29+'Прил. 11 СОГАЗ 2020'!O30+'Прил. 11 СОГАЗ 2020'!O31+'Прил. 11 СОГАЗ 2020'!O32+'Прил. 11 СОГАЗ 2020'!O24</f>
        <v>543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C15:C18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15:A18"/>
    <mergeCell ref="D15:D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63" zoomScaleNormal="63" workbookViewId="0">
      <pane xSplit="3" ySplit="19" topLeftCell="D32" activePane="bottomRight" state="frozen"/>
      <selection activeCell="G21" sqref="G21:P43"/>
      <selection pane="topRight" activeCell="G21" sqref="G21:P43"/>
      <selection pane="bottomLeft" activeCell="G21" sqref="G21:P43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279922</v>
      </c>
      <c r="E20" s="21">
        <f t="shared" ref="E20:E43" si="1">G20+I20+K20+M20+O20</f>
        <v>128111</v>
      </c>
      <c r="F20" s="21">
        <f t="shared" ref="F20:F43" si="2">H20+J20+L20+N20+P20</f>
        <v>151811</v>
      </c>
      <c r="G20" s="21">
        <f t="shared" ref="G20:P20" si="3">SUM(G21:G43)</f>
        <v>1120</v>
      </c>
      <c r="H20" s="21">
        <f t="shared" si="3"/>
        <v>1107</v>
      </c>
      <c r="I20" s="21">
        <f t="shared" si="3"/>
        <v>6148</v>
      </c>
      <c r="J20" s="21">
        <f t="shared" si="3"/>
        <v>5600</v>
      </c>
      <c r="K20" s="21">
        <f t="shared" si="3"/>
        <v>23423</v>
      </c>
      <c r="L20" s="21">
        <f t="shared" si="3"/>
        <v>22242</v>
      </c>
      <c r="M20" s="21">
        <f t="shared" si="3"/>
        <v>85768</v>
      </c>
      <c r="N20" s="21">
        <f t="shared" si="3"/>
        <v>94220</v>
      </c>
      <c r="O20" s="21">
        <f t="shared" si="3"/>
        <v>11652</v>
      </c>
      <c r="P20" s="21">
        <f t="shared" si="3"/>
        <v>28642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316</v>
      </c>
      <c r="E21" s="27">
        <f t="shared" si="1"/>
        <v>70</v>
      </c>
      <c r="F21" s="27">
        <f t="shared" si="2"/>
        <v>246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60</v>
      </c>
      <c r="N21" s="27">
        <v>231</v>
      </c>
      <c r="O21" s="27">
        <v>10</v>
      </c>
      <c r="P21" s="27">
        <v>15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35177</v>
      </c>
      <c r="E22" s="27">
        <f t="shared" si="1"/>
        <v>15663</v>
      </c>
      <c r="F22" s="27">
        <f t="shared" si="2"/>
        <v>19514</v>
      </c>
      <c r="G22" s="27">
        <v>106</v>
      </c>
      <c r="H22" s="27">
        <v>114</v>
      </c>
      <c r="I22" s="27">
        <v>688</v>
      </c>
      <c r="J22" s="27">
        <v>632</v>
      </c>
      <c r="K22" s="27">
        <v>3171</v>
      </c>
      <c r="L22" s="27">
        <v>2933</v>
      </c>
      <c r="M22" s="27">
        <v>9916</v>
      </c>
      <c r="N22" s="27">
        <v>10830</v>
      </c>
      <c r="O22" s="27">
        <v>1782</v>
      </c>
      <c r="P22" s="27">
        <v>5005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41163</v>
      </c>
      <c r="E23" s="27">
        <f t="shared" si="1"/>
        <v>18116</v>
      </c>
      <c r="F23" s="27">
        <f t="shared" si="2"/>
        <v>23047</v>
      </c>
      <c r="G23" s="27">
        <v>162</v>
      </c>
      <c r="H23" s="27">
        <v>179</v>
      </c>
      <c r="I23" s="27">
        <v>936</v>
      </c>
      <c r="J23" s="27">
        <v>914</v>
      </c>
      <c r="K23" s="27">
        <v>3654</v>
      </c>
      <c r="L23" s="27">
        <v>3395</v>
      </c>
      <c r="M23" s="27">
        <v>11149</v>
      </c>
      <c r="N23" s="27">
        <v>13106</v>
      </c>
      <c r="O23" s="27">
        <v>2215</v>
      </c>
      <c r="P23" s="27">
        <v>5453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6524</v>
      </c>
      <c r="E24" s="27">
        <f t="shared" si="1"/>
        <v>3144</v>
      </c>
      <c r="F24" s="27">
        <f t="shared" si="2"/>
        <v>3380</v>
      </c>
      <c r="G24" s="27">
        <v>46</v>
      </c>
      <c r="H24" s="27">
        <v>30</v>
      </c>
      <c r="I24" s="27">
        <v>175</v>
      </c>
      <c r="J24" s="27">
        <v>179</v>
      </c>
      <c r="K24" s="27">
        <v>612</v>
      </c>
      <c r="L24" s="27">
        <v>581</v>
      </c>
      <c r="M24" s="27">
        <v>2199</v>
      </c>
      <c r="N24" s="27">
        <v>2335</v>
      </c>
      <c r="O24" s="27">
        <v>112</v>
      </c>
      <c r="P24" s="27">
        <v>255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8918</v>
      </c>
      <c r="E25" s="27">
        <f t="shared" si="1"/>
        <v>4154</v>
      </c>
      <c r="F25" s="27">
        <f t="shared" si="2"/>
        <v>4764</v>
      </c>
      <c r="G25" s="27">
        <v>26</v>
      </c>
      <c r="H25" s="27">
        <v>30</v>
      </c>
      <c r="I25" s="27">
        <v>180</v>
      </c>
      <c r="J25" s="27">
        <v>182</v>
      </c>
      <c r="K25" s="27">
        <v>729</v>
      </c>
      <c r="L25" s="27">
        <v>693</v>
      </c>
      <c r="M25" s="27">
        <v>2762</v>
      </c>
      <c r="N25" s="27">
        <v>2758</v>
      </c>
      <c r="O25" s="27">
        <v>457</v>
      </c>
      <c r="P25" s="27">
        <v>1101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43063</v>
      </c>
      <c r="E26" s="27">
        <f t="shared" si="1"/>
        <v>19394</v>
      </c>
      <c r="F26" s="27">
        <f t="shared" si="2"/>
        <v>23669</v>
      </c>
      <c r="G26" s="27">
        <v>156</v>
      </c>
      <c r="H26" s="27">
        <v>142</v>
      </c>
      <c r="I26" s="27">
        <v>864</v>
      </c>
      <c r="J26" s="27">
        <v>739</v>
      </c>
      <c r="K26" s="27">
        <v>3634</v>
      </c>
      <c r="L26" s="27">
        <v>3405</v>
      </c>
      <c r="M26" s="27">
        <v>12696</v>
      </c>
      <c r="N26" s="27">
        <v>14115</v>
      </c>
      <c r="O26" s="27">
        <v>2044</v>
      </c>
      <c r="P26" s="27">
        <v>5268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15614</v>
      </c>
      <c r="E27" s="27">
        <f t="shared" si="1"/>
        <v>6791</v>
      </c>
      <c r="F27" s="27">
        <f t="shared" si="2"/>
        <v>8823</v>
      </c>
      <c r="G27" s="27">
        <v>56</v>
      </c>
      <c r="H27" s="27">
        <v>61</v>
      </c>
      <c r="I27" s="27">
        <v>336</v>
      </c>
      <c r="J27" s="27">
        <v>277</v>
      </c>
      <c r="K27" s="27">
        <v>1461</v>
      </c>
      <c r="L27" s="27">
        <v>1371</v>
      </c>
      <c r="M27" s="27">
        <v>4299</v>
      </c>
      <c r="N27" s="27">
        <v>5235</v>
      </c>
      <c r="O27" s="27">
        <v>639</v>
      </c>
      <c r="P27" s="27">
        <v>1879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318</v>
      </c>
      <c r="E28" s="27">
        <f t="shared" si="1"/>
        <v>229</v>
      </c>
      <c r="F28" s="27">
        <f t="shared" si="2"/>
        <v>89</v>
      </c>
      <c r="G28" s="27">
        <v>0</v>
      </c>
      <c r="H28" s="27">
        <v>1</v>
      </c>
      <c r="I28" s="27">
        <v>2</v>
      </c>
      <c r="J28" s="27">
        <v>1</v>
      </c>
      <c r="K28" s="27">
        <v>9</v>
      </c>
      <c r="L28" s="27">
        <v>15</v>
      </c>
      <c r="M28" s="27">
        <v>215</v>
      </c>
      <c r="N28" s="27">
        <v>68</v>
      </c>
      <c r="O28" s="27">
        <v>3</v>
      </c>
      <c r="P28" s="27">
        <v>4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22500</v>
      </c>
      <c r="E29" s="27">
        <f t="shared" si="1"/>
        <v>9773</v>
      </c>
      <c r="F29" s="27">
        <f t="shared" si="2"/>
        <v>12727</v>
      </c>
      <c r="G29" s="27">
        <v>114</v>
      </c>
      <c r="H29" s="27">
        <v>125</v>
      </c>
      <c r="I29" s="27">
        <v>599</v>
      </c>
      <c r="J29" s="27">
        <v>589</v>
      </c>
      <c r="K29" s="27">
        <v>2462</v>
      </c>
      <c r="L29" s="27">
        <v>2406</v>
      </c>
      <c r="M29" s="27">
        <v>5971</v>
      </c>
      <c r="N29" s="27">
        <v>8030</v>
      </c>
      <c r="O29" s="27">
        <v>627</v>
      </c>
      <c r="P29" s="27">
        <v>1577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24290</v>
      </c>
      <c r="E30" s="27">
        <f t="shared" si="1"/>
        <v>11222</v>
      </c>
      <c r="F30" s="27">
        <f t="shared" si="2"/>
        <v>13068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10188</v>
      </c>
      <c r="N30" s="27">
        <v>10919</v>
      </c>
      <c r="O30" s="27">
        <v>1034</v>
      </c>
      <c r="P30" s="27">
        <v>2149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22109</v>
      </c>
      <c r="E31" s="27">
        <f t="shared" si="1"/>
        <v>9857</v>
      </c>
      <c r="F31" s="27">
        <f t="shared" si="2"/>
        <v>12252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8733</v>
      </c>
      <c r="N31" s="27">
        <v>9349</v>
      </c>
      <c r="O31" s="27">
        <v>1124</v>
      </c>
      <c r="P31" s="27">
        <v>2903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4418</v>
      </c>
      <c r="E32" s="27">
        <f t="shared" si="1"/>
        <v>2247</v>
      </c>
      <c r="F32" s="27">
        <f t="shared" si="2"/>
        <v>2171</v>
      </c>
      <c r="G32" s="27">
        <v>132</v>
      </c>
      <c r="H32" s="27">
        <v>124</v>
      </c>
      <c r="I32" s="27">
        <v>586</v>
      </c>
      <c r="J32" s="27">
        <v>517</v>
      </c>
      <c r="K32" s="27">
        <v>1529</v>
      </c>
      <c r="L32" s="27">
        <v>1530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3364</v>
      </c>
      <c r="E33" s="27">
        <f t="shared" si="1"/>
        <v>1675</v>
      </c>
      <c r="F33" s="27">
        <f t="shared" si="2"/>
        <v>1689</v>
      </c>
      <c r="G33" s="27">
        <v>70</v>
      </c>
      <c r="H33" s="27">
        <v>78</v>
      </c>
      <c r="I33" s="27">
        <v>410</v>
      </c>
      <c r="J33" s="27">
        <v>364</v>
      </c>
      <c r="K33" s="27">
        <v>1195</v>
      </c>
      <c r="L33" s="27">
        <v>1247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3034</v>
      </c>
      <c r="E34" s="27">
        <f t="shared" si="1"/>
        <v>1583</v>
      </c>
      <c r="F34" s="27">
        <f t="shared" si="2"/>
        <v>1451</v>
      </c>
      <c r="G34" s="27">
        <v>80</v>
      </c>
      <c r="H34" s="27">
        <v>52</v>
      </c>
      <c r="I34" s="27">
        <v>364</v>
      </c>
      <c r="J34" s="27">
        <v>334</v>
      </c>
      <c r="K34" s="27">
        <v>1139</v>
      </c>
      <c r="L34" s="27">
        <v>1065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2780</v>
      </c>
      <c r="E35" s="27">
        <f t="shared" si="1"/>
        <v>1402</v>
      </c>
      <c r="F35" s="27">
        <f t="shared" si="2"/>
        <v>1378</v>
      </c>
      <c r="G35" s="27">
        <v>4</v>
      </c>
      <c r="H35" s="27">
        <v>4</v>
      </c>
      <c r="I35" s="27">
        <v>12</v>
      </c>
      <c r="J35" s="27">
        <v>12</v>
      </c>
      <c r="K35" s="27">
        <v>69</v>
      </c>
      <c r="L35" s="27">
        <v>64</v>
      </c>
      <c r="M35" s="27">
        <v>1136</v>
      </c>
      <c r="N35" s="27">
        <v>1103</v>
      </c>
      <c r="O35" s="27">
        <v>181</v>
      </c>
      <c r="P35" s="27">
        <v>195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2840</v>
      </c>
      <c r="E36" s="27">
        <f t="shared" si="1"/>
        <v>1217</v>
      </c>
      <c r="F36" s="27">
        <f t="shared" si="2"/>
        <v>1623</v>
      </c>
      <c r="G36" s="27">
        <v>2</v>
      </c>
      <c r="H36" s="27">
        <v>0</v>
      </c>
      <c r="I36" s="27">
        <v>16</v>
      </c>
      <c r="J36" s="27">
        <v>12</v>
      </c>
      <c r="K36" s="27">
        <v>287</v>
      </c>
      <c r="L36" s="27">
        <v>229</v>
      </c>
      <c r="M36" s="27">
        <v>768</v>
      </c>
      <c r="N36" s="27">
        <v>1013</v>
      </c>
      <c r="O36" s="27">
        <v>144</v>
      </c>
      <c r="P36" s="27">
        <v>369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28827</v>
      </c>
      <c r="E37" s="27">
        <f t="shared" si="1"/>
        <v>13002</v>
      </c>
      <c r="F37" s="27">
        <f t="shared" si="2"/>
        <v>15825</v>
      </c>
      <c r="G37" s="27">
        <v>160</v>
      </c>
      <c r="H37" s="27">
        <v>160</v>
      </c>
      <c r="I37" s="27">
        <v>936</v>
      </c>
      <c r="J37" s="27">
        <v>805</v>
      </c>
      <c r="K37" s="27">
        <v>3408</v>
      </c>
      <c r="L37" s="27">
        <v>3222</v>
      </c>
      <c r="M37" s="27">
        <v>7890</v>
      </c>
      <c r="N37" s="27">
        <v>10388</v>
      </c>
      <c r="O37" s="27">
        <v>608</v>
      </c>
      <c r="P37" s="27">
        <v>1250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1946</v>
      </c>
      <c r="E38" s="27">
        <f t="shared" si="1"/>
        <v>645</v>
      </c>
      <c r="F38" s="27">
        <f t="shared" si="2"/>
        <v>1301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502</v>
      </c>
      <c r="N38" s="27">
        <v>917</v>
      </c>
      <c r="O38" s="27">
        <v>143</v>
      </c>
      <c r="P38" s="27">
        <v>384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929</v>
      </c>
      <c r="E39" s="27">
        <f t="shared" si="1"/>
        <v>505</v>
      </c>
      <c r="F39" s="27">
        <f t="shared" si="2"/>
        <v>424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456</v>
      </c>
      <c r="N39" s="27">
        <v>391</v>
      </c>
      <c r="O39" s="27">
        <v>49</v>
      </c>
      <c r="P39" s="27">
        <v>33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863</v>
      </c>
      <c r="E40" s="27">
        <f t="shared" si="1"/>
        <v>433</v>
      </c>
      <c r="F40" s="27">
        <f t="shared" si="2"/>
        <v>430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406</v>
      </c>
      <c r="N40" s="27">
        <v>335</v>
      </c>
      <c r="O40" s="27">
        <v>27</v>
      </c>
      <c r="P40" s="27">
        <v>95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5742</v>
      </c>
      <c r="E41" s="27">
        <f t="shared" si="1"/>
        <v>3294</v>
      </c>
      <c r="F41" s="27">
        <f t="shared" si="2"/>
        <v>2448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2938</v>
      </c>
      <c r="N41" s="27">
        <v>1894</v>
      </c>
      <c r="O41" s="27">
        <v>356</v>
      </c>
      <c r="P41" s="27">
        <v>554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1334</v>
      </c>
      <c r="E42" s="27">
        <f t="shared" si="1"/>
        <v>631</v>
      </c>
      <c r="F42" s="27">
        <f t="shared" si="2"/>
        <v>703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570</v>
      </c>
      <c r="N42" s="27">
        <v>593</v>
      </c>
      <c r="O42" s="27">
        <v>61</v>
      </c>
      <c r="P42" s="27">
        <v>110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3853</v>
      </c>
      <c r="E43" s="27">
        <f t="shared" si="1"/>
        <v>3064</v>
      </c>
      <c r="F43" s="27">
        <f t="shared" si="2"/>
        <v>789</v>
      </c>
      <c r="G43" s="27">
        <v>6</v>
      </c>
      <c r="H43" s="27">
        <v>7</v>
      </c>
      <c r="I43" s="27">
        <v>44</v>
      </c>
      <c r="J43" s="27">
        <v>43</v>
      </c>
      <c r="K43" s="27">
        <v>64</v>
      </c>
      <c r="L43" s="27">
        <v>86</v>
      </c>
      <c r="M43" s="27">
        <v>2914</v>
      </c>
      <c r="N43" s="27">
        <v>610</v>
      </c>
      <c r="O43" s="27">
        <v>36</v>
      </c>
      <c r="P43" s="27">
        <v>43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279922</v>
      </c>
      <c r="E44" s="21">
        <f t="shared" ref="E44:E51" si="5">G44+I44+K44+M44+O44</f>
        <v>128111</v>
      </c>
      <c r="F44" s="21">
        <f t="shared" ref="F44:F51" si="6">H44+J44+L44+N44+P44</f>
        <v>151811</v>
      </c>
      <c r="G44" s="21">
        <f>SUM(G45:G51)</f>
        <v>1120</v>
      </c>
      <c r="H44" s="21">
        <f t="shared" ref="H44:P44" si="7">SUM(H45:H51)</f>
        <v>1107</v>
      </c>
      <c r="I44" s="21">
        <f t="shared" si="7"/>
        <v>6148</v>
      </c>
      <c r="J44" s="21">
        <f t="shared" si="7"/>
        <v>5600</v>
      </c>
      <c r="K44" s="21">
        <f t="shared" si="7"/>
        <v>23423</v>
      </c>
      <c r="L44" s="21">
        <f t="shared" si="7"/>
        <v>22242</v>
      </c>
      <c r="M44" s="21">
        <f t="shared" si="7"/>
        <v>85768</v>
      </c>
      <c r="N44" s="21">
        <f t="shared" si="7"/>
        <v>94220</v>
      </c>
      <c r="O44" s="21">
        <f t="shared" si="7"/>
        <v>11652</v>
      </c>
      <c r="P44" s="21">
        <f t="shared" si="7"/>
        <v>28642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37459</v>
      </c>
      <c r="E45" s="27">
        <f t="shared" si="5"/>
        <v>16485</v>
      </c>
      <c r="F45" s="27">
        <f t="shared" si="6"/>
        <v>20974</v>
      </c>
      <c r="G45" s="26">
        <f>'Прил. 11АЛЬФА 2020'!F33+'Прил. 11АЛЬФА 2020'!F34</f>
        <v>107</v>
      </c>
      <c r="H45" s="26">
        <f>'Прил. 11АЛЬФА 2020'!G33+'Прил. 11АЛЬФА 2020'!G34</f>
        <v>116</v>
      </c>
      <c r="I45" s="26">
        <f>'Прил. 11АЛЬФА 2020'!H33+'Прил. 11АЛЬФА 2020'!H34</f>
        <v>687</v>
      </c>
      <c r="J45" s="26">
        <f>'Прил. 11АЛЬФА 2020'!I33+'Прил. 11АЛЬФА 2020'!I34</f>
        <v>631</v>
      </c>
      <c r="K45" s="26">
        <f>'Прил. 11АЛЬФА 2020'!J33+'Прил. 11АЛЬФА 2020'!J34</f>
        <v>3207</v>
      </c>
      <c r="L45" s="26">
        <f>'Прил. 11АЛЬФА 2020'!K33+'Прил. 11АЛЬФА 2020'!K34</f>
        <v>2977</v>
      </c>
      <c r="M45" s="26">
        <f>'Прил. 11АЛЬФА 2020'!L33+'Прил. 11АЛЬФА 2020'!L34</f>
        <v>10561</v>
      </c>
      <c r="N45" s="26">
        <f>'Прил. 11АЛЬФА 2020'!M33+'Прил. 11АЛЬФА 2020'!M34</f>
        <v>11850</v>
      </c>
      <c r="O45" s="26">
        <f>'Прил. 11АЛЬФА 2020'!N33+'Прил. 11АЛЬФА 2020'!N34</f>
        <v>1923</v>
      </c>
      <c r="P45" s="26">
        <f>'Прил. 11АЛЬФА 2020'!O33+'Прил. 11АЛЬФА 2020'!O34</f>
        <v>5400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48102</v>
      </c>
      <c r="E46" s="27">
        <f t="shared" si="5"/>
        <v>22032</v>
      </c>
      <c r="F46" s="27">
        <f t="shared" si="6"/>
        <v>26070</v>
      </c>
      <c r="G46" s="26">
        <f>'Прил. 11АЛЬФА 2020'!F35+'Прил. 11АЛЬФА 2020'!F38</f>
        <v>165</v>
      </c>
      <c r="H46" s="26">
        <f>'Прил. 11АЛЬФА 2020'!G35+'Прил. 11АЛЬФА 2020'!G38</f>
        <v>180</v>
      </c>
      <c r="I46" s="26">
        <f>'Прил. 11АЛЬФА 2020'!H35+'Прил. 11АЛЬФА 2020'!H38</f>
        <v>960</v>
      </c>
      <c r="J46" s="26">
        <f>'Прил. 11АЛЬФА 2020'!I35+'Прил. 11АЛЬФА 2020'!I38</f>
        <v>932</v>
      </c>
      <c r="K46" s="26">
        <f>'Прил. 11АЛЬФА 2020'!J35+'Прил. 11АЛЬФА 2020'!J38</f>
        <v>3723</v>
      </c>
      <c r="L46" s="26">
        <f>'Прил. 11АЛЬФА 2020'!K35+'Прил. 11АЛЬФА 2020'!K38</f>
        <v>3491</v>
      </c>
      <c r="M46" s="26">
        <f>'Прил. 11АЛЬФА 2020'!L35+'Прил. 11АЛЬФА 2020'!L38</f>
        <v>14599</v>
      </c>
      <c r="N46" s="26">
        <f>'Прил. 11АЛЬФА 2020'!M35+'Прил. 11АЛЬФА 2020'!M38</f>
        <v>15430</v>
      </c>
      <c r="O46" s="26">
        <f>'Прил. 11АЛЬФА 2020'!N35+'Прил. 11АЛЬФА 2020'!N38</f>
        <v>2585</v>
      </c>
      <c r="P46" s="26">
        <f>'Прил. 11АЛЬФА 2020'!O35+'Прил. 11АЛЬФА 2020'!O38</f>
        <v>6037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161558</v>
      </c>
      <c r="E48" s="27">
        <f t="shared" si="5"/>
        <v>74903</v>
      </c>
      <c r="F48" s="27">
        <f t="shared" si="6"/>
        <v>86655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2020'!F27+'Прил. 11АЛЬФА 2020'!F39+'Прил. 11АЛЬФА 2020'!F41</f>
        <v>684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2020'!G27+'Прил. 11АЛЬФА 2020'!G39+'Прил. 11АЛЬФА 2020'!G41</f>
        <v>647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2020'!H27+'Прил. 11АЛЬФА 2020'!H39+'Прил. 11АЛЬФА 2020'!H41</f>
        <v>3500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2020'!I27+'Прил. 11АЛЬФА 2020'!I39+'Прил. 11АЛЬФА 2020'!I41</f>
        <v>3180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2020'!J27+'Прил. 11АЛЬФА 2020'!J39+'Прил. 11АЛЬФА 2020'!J41</f>
        <v>12684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2020'!K27+'Прил. 11АЛЬФА 2020'!K39+'Прил. 11АЛЬФА 2020'!K41</f>
        <v>12170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2020'!L27+'Прил. 11АЛЬФА 2020'!L39+'Прил. 11АЛЬФА 2020'!L41</f>
        <v>51655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2020'!M27+'Прил. 11АЛЬФА 2020'!M39+'Прил. 11АЛЬФА 2020'!M41</f>
        <v>55096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2020'!N27+'Прил. 11АЛЬФА 2020'!N39+'Прил. 11АЛЬФА 2020'!N41</f>
        <v>6380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2020'!O27+'Прил. 11АЛЬФА 2020'!O39+'Прил. 11АЛЬФА 2020'!O41</f>
        <v>15562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2767</v>
      </c>
      <c r="E49" s="27">
        <f t="shared" si="5"/>
        <v>1198</v>
      </c>
      <c r="F49" s="27">
        <f t="shared" si="6"/>
        <v>1569</v>
      </c>
      <c r="G49" s="26">
        <f>'Прил. 11АЛЬФА 2020'!F36</f>
        <v>2</v>
      </c>
      <c r="H49" s="26">
        <f>'Прил. 11АЛЬФА 2020'!G36</f>
        <v>0</v>
      </c>
      <c r="I49" s="26">
        <f>'Прил. 11АЛЬФА 2020'!H36</f>
        <v>14</v>
      </c>
      <c r="J49" s="26">
        <f>'Прил. 11АЛЬФА 2020'!I36</f>
        <v>14</v>
      </c>
      <c r="K49" s="26">
        <f>'Прил. 11АЛЬФА 2020'!J36</f>
        <v>290</v>
      </c>
      <c r="L49" s="26">
        <f>'Прил. 11АЛЬФА 2020'!K36</f>
        <v>234</v>
      </c>
      <c r="M49" s="26">
        <f>'Прил. 11АЛЬФА 2020'!L36</f>
        <v>750</v>
      </c>
      <c r="N49" s="26">
        <f>'Прил. 11АЛЬФА 2020'!M36</f>
        <v>961</v>
      </c>
      <c r="O49" s="26">
        <f>'Прил. 11АЛЬФА 2020'!N36</f>
        <v>142</v>
      </c>
      <c r="P49" s="26">
        <f>'Прил. 11АЛЬФА 2020'!O36</f>
        <v>360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30036</v>
      </c>
      <c r="E50" s="27">
        <f t="shared" si="5"/>
        <v>13493</v>
      </c>
      <c r="F50" s="27">
        <f t="shared" si="6"/>
        <v>16543</v>
      </c>
      <c r="G50" s="26">
        <f>'Прил. 11АЛЬФА 2020'!F29+'Прил. 11АЛЬФА 2020'!F30+'Прил. 11АЛЬФА 2020'!F31+'Прил. 11АЛЬФА 2020'!F32+'Прил. 11АЛЬФА 2020'!F24</f>
        <v>162</v>
      </c>
      <c r="H50" s="26">
        <f>'Прил. 11АЛЬФА 2020'!G29+'Прил. 11АЛЬФА 2020'!G30+'Прил. 11АЛЬФА 2020'!G31+'Прил. 11АЛЬФА 2020'!G32+'Прил. 11АЛЬФА 2020'!G24</f>
        <v>164</v>
      </c>
      <c r="I50" s="26">
        <f>'Прил. 11АЛЬФА 2020'!H29+'Прил. 11АЛЬФА 2020'!H30+'Прил. 11АЛЬФА 2020'!H31+'Прил. 11АЛЬФА 2020'!H32+'Прил. 11АЛЬФА 2020'!H24</f>
        <v>987</v>
      </c>
      <c r="J50" s="26">
        <f>'Прил. 11АЛЬФА 2020'!I29+'Прил. 11АЛЬФА 2020'!I30+'Прил. 11АЛЬФА 2020'!I31+'Прил. 11АЛЬФА 2020'!I32+'Прил. 11АЛЬФА 2020'!I24</f>
        <v>843</v>
      </c>
      <c r="K50" s="26">
        <f>'Прил. 11АЛЬФА 2020'!J29+'Прил. 11АЛЬФА 2020'!J30+'Прил. 11АЛЬФА 2020'!J31+'Прил. 11АЛЬФА 2020'!J32+'Прил. 11АЛЬФА 2020'!J24</f>
        <v>3519</v>
      </c>
      <c r="L50" s="26">
        <f>'Прил. 11АЛЬФА 2020'!K29+'Прил. 11АЛЬФА 2020'!K30+'Прил. 11АЛЬФА 2020'!K31+'Прил. 11АЛЬФА 2020'!K32+'Прил. 11АЛЬФА 2020'!K24</f>
        <v>3370</v>
      </c>
      <c r="M50" s="26">
        <f>'Прил. 11АЛЬФА 2020'!L29+'Прил. 11АЛЬФА 2020'!L30+'Прил. 11АЛЬФА 2020'!L31+'Прил. 11АЛЬФА 2020'!L32+'Прил. 11АЛЬФА 2020'!L24</f>
        <v>8203</v>
      </c>
      <c r="N50" s="26">
        <f>'Прил. 11АЛЬФА 2020'!M29+'Прил. 11АЛЬФА 2020'!M30+'Прил. 11АЛЬФА 2020'!M31+'Прил. 11АЛЬФА 2020'!M32+'Прил. 11АЛЬФА 2020'!M24</f>
        <v>10883</v>
      </c>
      <c r="O50" s="26">
        <f>'Прил. 11АЛЬФА 2020'!N29+'Прил. 11АЛЬФА 2020'!N30+'Прил. 11АЛЬФА 2020'!N31+'Прил. 11АЛЬФА 2020'!N32+'Прил. 11АЛЬФА 2020'!N24</f>
        <v>622</v>
      </c>
      <c r="P50" s="26">
        <f>'Прил. 11АЛЬФА 2020'!O29+'Прил. 11АЛЬФА 2020'!O30+'Прил. 11АЛЬФА 2020'!O31+'Прил. 11АЛЬФА 2020'!O32+'Прил. 11АЛЬФА 2020'!O24</f>
        <v>1283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  <mergeCell ref="A8:P8"/>
    <mergeCell ref="A9:P9"/>
    <mergeCell ref="D12:N12"/>
    <mergeCell ref="D13:N13"/>
    <mergeCell ref="G10:J10"/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292496</v>
      </c>
      <c r="D20" s="53">
        <f>'Прил. 11 СОГАЗ 2020'!D20+'Прил. 11АЛЬФА 2020'!D20</f>
        <v>135108</v>
      </c>
      <c r="E20" s="53">
        <f>'Прил. 11 СОГАЗ 2020'!E20+'Прил. 11АЛЬФА 2020'!E20</f>
        <v>157388</v>
      </c>
      <c r="F20" s="53">
        <f>'Прил. 11 СОГАЗ 2020'!F20+'Прил. 11АЛЬФА 2020'!F20</f>
        <v>1219</v>
      </c>
      <c r="G20" s="53">
        <f>'Прил. 11 СОГАЗ 2020'!G20+'Прил. 11АЛЬФА 2020'!G20</f>
        <v>1192</v>
      </c>
      <c r="H20" s="53">
        <f>'Прил. 11 СОГАЗ 2020'!H20+'Прил. 11АЛЬФА 2020'!H20</f>
        <v>6180</v>
      </c>
      <c r="I20" s="53">
        <f>'Прил. 11 СОГАЗ 2020'!I20+'Прил. 11АЛЬФА 2020'!I20</f>
        <v>5901</v>
      </c>
      <c r="J20" s="53">
        <f>'Прил. 11 СОГАЗ 2020'!J20+'Прил. 11АЛЬФА 2020'!J20</f>
        <v>21276</v>
      </c>
      <c r="K20" s="53">
        <f>'Прил. 11 СОГАЗ 2020'!K20+'Прил. 11АЛЬФА 2020'!K20</f>
        <v>19732</v>
      </c>
      <c r="L20" s="53">
        <f>'Прил. 11 СОГАЗ 2020'!L20+'Прил. 11АЛЬФА 2020'!L20</f>
        <v>92948</v>
      </c>
      <c r="M20" s="53">
        <f>'Прил. 11 СОГАЗ 2020'!M20+'Прил. 11АЛЬФА 2020'!M20</f>
        <v>99108</v>
      </c>
      <c r="N20" s="53">
        <f>'Прил. 11 СОГАЗ 2020'!N20+'Прил. 11АЛЬФА 2020'!N20</f>
        <v>13485</v>
      </c>
      <c r="O20" s="53">
        <f>'Прил. 11 СОГАЗ 2020'!O20+'Прил. 11АЛЬФА 2020'!O20</f>
        <v>31455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8261</v>
      </c>
      <c r="D21" s="53">
        <f>'Прил. 11 СОГАЗ 2020'!D21+'Прил. 11АЛЬФА 2020'!D21</f>
        <v>3929</v>
      </c>
      <c r="E21" s="53">
        <f>'Прил. 11 СОГАЗ 2020'!E21+'Прил. 11АЛЬФА 2020'!E21</f>
        <v>4332</v>
      </c>
      <c r="F21" s="53">
        <f>'Прил. 11 СОГАЗ 2020'!F21+'Прил. 11АЛЬФА 2020'!F21</f>
        <v>34</v>
      </c>
      <c r="G21" s="53">
        <f>'Прил. 11 СОГАЗ 2020'!G21+'Прил. 11АЛЬФА 2020'!G21</f>
        <v>32</v>
      </c>
      <c r="H21" s="53">
        <f>'Прил. 11 СОГАЗ 2020'!H21+'Прил. 11АЛЬФА 2020'!H21</f>
        <v>206</v>
      </c>
      <c r="I21" s="53">
        <f>'Прил. 11 СОГАЗ 2020'!I21+'Прил. 11АЛЬФА 2020'!I21</f>
        <v>168</v>
      </c>
      <c r="J21" s="53">
        <f>'Прил. 11 СОГАЗ 2020'!J21+'Прил. 11АЛЬФА 2020'!J21</f>
        <v>682</v>
      </c>
      <c r="K21" s="53">
        <f>'Прил. 11 СОГАЗ 2020'!K21+'Прил. 11АЛЬФА 2020'!K21</f>
        <v>581</v>
      </c>
      <c r="L21" s="53">
        <f>'Прил. 11 СОГАЗ 2020'!L21+'Прил. 11АЛЬФА 2020'!L21</f>
        <v>2717</v>
      </c>
      <c r="M21" s="53">
        <f>'Прил. 11 СОГАЗ 2020'!M21+'Прил. 11АЛЬФА 2020'!M21</f>
        <v>2887</v>
      </c>
      <c r="N21" s="53">
        <f>'Прил. 11 СОГАЗ 2020'!N21+'Прил. 11АЛЬФА 2020'!N21</f>
        <v>290</v>
      </c>
      <c r="O21" s="53">
        <f>'Прил. 11 СОГАЗ 2020'!O21+'Прил. 11АЛЬФА 2020'!O21</f>
        <v>664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49246</v>
      </c>
      <c r="D22" s="53">
        <f>'Прил. 11 СОГАЗ 2020'!D22+'Прил. 11АЛЬФА 2020'!D22</f>
        <v>21183</v>
      </c>
      <c r="E22" s="53">
        <f>'Прил. 11 СОГАЗ 2020'!E22+'Прил. 11АЛЬФА 2020'!E22</f>
        <v>28063</v>
      </c>
      <c r="F22" s="53">
        <f>'Прил. 11 СОГАЗ 2020'!F22+'Прил. 11АЛЬФА 2020'!F22</f>
        <v>299</v>
      </c>
      <c r="G22" s="53">
        <f>'Прил. 11 СОГАЗ 2020'!G22+'Прил. 11АЛЬФА 2020'!G22</f>
        <v>309</v>
      </c>
      <c r="H22" s="53">
        <f>'Прил. 11 СОГАЗ 2020'!H22+'Прил. 11АЛЬФА 2020'!H22</f>
        <v>1526</v>
      </c>
      <c r="I22" s="53">
        <f>'Прил. 11 СОГАЗ 2020'!I22+'Прил. 11АЛЬФА 2020'!I22</f>
        <v>1526</v>
      </c>
      <c r="J22" s="53">
        <f>'Прил. 11 СОГАЗ 2020'!J22+'Прил. 11АЛЬФА 2020'!J22</f>
        <v>4994</v>
      </c>
      <c r="K22" s="53">
        <f>'Прил. 11 СОГАЗ 2020'!K22+'Прил. 11АЛЬФА 2020'!K22</f>
        <v>4912</v>
      </c>
      <c r="L22" s="53">
        <f>'Прил. 11 СОГАЗ 2020'!L22+'Прил. 11АЛЬФА 2020'!L22</f>
        <v>13033</v>
      </c>
      <c r="M22" s="53">
        <f>'Прил. 11 СОГАЗ 2020'!M22+'Прил. 11АЛЬФА 2020'!M22</f>
        <v>18386</v>
      </c>
      <c r="N22" s="53">
        <f>'Прил. 11 СОГАЗ 2020'!N22+'Прил. 11АЛЬФА 2020'!N22</f>
        <v>1331</v>
      </c>
      <c r="O22" s="53">
        <f>'Прил. 11 СОГАЗ 2020'!O22+'Прил. 11АЛЬФА 2020'!O22</f>
        <v>2930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1322</v>
      </c>
      <c r="D24" s="53">
        <f>'Прил. 11 СОГАЗ 2020'!D24+'Прил. 11АЛЬФА 2020'!D24</f>
        <v>666</v>
      </c>
      <c r="E24" s="53">
        <f>'Прил. 11 СОГАЗ 2020'!E24+'Прил. 11АЛЬФА 2020'!E24</f>
        <v>656</v>
      </c>
      <c r="F24" s="53">
        <f>'Прил. 11 СОГАЗ 2020'!F24+'Прил. 11АЛЬФА 2020'!F24</f>
        <v>6</v>
      </c>
      <c r="G24" s="53">
        <f>'Прил. 11 СОГАЗ 2020'!G24+'Прил. 11АЛЬФА 2020'!G24</f>
        <v>3</v>
      </c>
      <c r="H24" s="53">
        <f>'Прил. 11 СОГАЗ 2020'!H24+'Прил. 11АЛЬФА 2020'!H24</f>
        <v>21</v>
      </c>
      <c r="I24" s="53">
        <f>'Прил. 11 СОГАЗ 2020'!I24+'Прил. 11АЛЬФА 2020'!I24</f>
        <v>17</v>
      </c>
      <c r="J24" s="53">
        <f>'Прил. 11 СОГАЗ 2020'!J24+'Прил. 11АЛЬФА 2020'!J24</f>
        <v>99</v>
      </c>
      <c r="K24" s="53">
        <f>'Прил. 11 СОГАЗ 2020'!K24+'Прил. 11АЛЬФА 2020'!K24</f>
        <v>112</v>
      </c>
      <c r="L24" s="53">
        <f>'Прил. 11 СОГАЗ 2020'!L24+'Прил. 11АЛЬФА 2020'!L24</f>
        <v>500</v>
      </c>
      <c r="M24" s="53">
        <f>'Прил. 11 СОГАЗ 2020'!M24+'Прил. 11АЛЬФА 2020'!M24</f>
        <v>470</v>
      </c>
      <c r="N24" s="53">
        <f>'Прил. 11 СОГАЗ 2020'!N24+'Прил. 11АЛЬФА 2020'!N24</f>
        <v>40</v>
      </c>
      <c r="O24" s="53">
        <f>'Прил. 11 СОГАЗ 2020'!O24+'Прил. 11АЛЬФА 2020'!O24</f>
        <v>54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40472</v>
      </c>
      <c r="D25" s="53">
        <f>'Прил. 11 СОГАЗ 2020'!D25+'Прил. 11АЛЬФА 2020'!D25</f>
        <v>19746</v>
      </c>
      <c r="E25" s="53">
        <f>'Прил. 11 СОГАЗ 2020'!E25+'Прил. 11АЛЬФА 2020'!E25</f>
        <v>20726</v>
      </c>
      <c r="F25" s="53">
        <f>'Прил. 11 СОГАЗ 2020'!F25+'Прил. 11АЛЬФА 2020'!F25</f>
        <v>183</v>
      </c>
      <c r="G25" s="53">
        <f>'Прил. 11 СОГАЗ 2020'!G25+'Прил. 11АЛЬФА 2020'!G25</f>
        <v>151</v>
      </c>
      <c r="H25" s="53">
        <f>'Прил. 11 СОГАЗ 2020'!H25+'Прил. 11АЛЬФА 2020'!H25</f>
        <v>753</v>
      </c>
      <c r="I25" s="53">
        <f>'Прил. 11 СОГАЗ 2020'!I25+'Прил. 11АЛЬФА 2020'!I25</f>
        <v>714</v>
      </c>
      <c r="J25" s="53">
        <f>'Прил. 11 СОГАЗ 2020'!J25+'Прил. 11АЛЬФА 2020'!J25</f>
        <v>2946</v>
      </c>
      <c r="K25" s="53">
        <f>'Прил. 11 СОГАЗ 2020'!K25+'Прил. 11АЛЬФА 2020'!K25</f>
        <v>2808</v>
      </c>
      <c r="L25" s="53">
        <f>'Прил. 11 СОГАЗ 2020'!L25+'Прил. 11АЛЬФА 2020'!L25</f>
        <v>14103</v>
      </c>
      <c r="M25" s="53">
        <f>'Прил. 11 СОГАЗ 2020'!M25+'Прил. 11АЛЬФА 2020'!M25</f>
        <v>12983</v>
      </c>
      <c r="N25" s="53">
        <f>'Прил. 11 СОГАЗ 2020'!N25+'Прил. 11АЛЬФА 2020'!N25</f>
        <v>1761</v>
      </c>
      <c r="O25" s="53">
        <f>'Прил. 11 СОГАЗ 2020'!O25+'Прил. 11АЛЬФА 2020'!O25</f>
        <v>4070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571</v>
      </c>
      <c r="D26" s="53">
        <f>'Прил. 11 СОГАЗ 2020'!D26+'Прил. 11АЛЬФА 2020'!D26</f>
        <v>283</v>
      </c>
      <c r="E26" s="53">
        <f>'Прил. 11 СОГАЗ 2020'!E26+'Прил. 11АЛЬФА 2020'!E26</f>
        <v>288</v>
      </c>
      <c r="F26" s="53">
        <f>'Прил. 11 СОГАЗ 2020'!F26+'Прил. 11АЛЬФА 2020'!F26</f>
        <v>0</v>
      </c>
      <c r="G26" s="53">
        <f>'Прил. 11 СОГАЗ 2020'!G26+'Прил. 11АЛЬФА 2020'!G26</f>
        <v>0</v>
      </c>
      <c r="H26" s="53">
        <f>'Прил. 11 СОГАЗ 2020'!H26+'Прил. 11АЛЬФА 2020'!H26</f>
        <v>6</v>
      </c>
      <c r="I26" s="53">
        <f>'Прил. 11 СОГАЗ 2020'!I26+'Прил. 11АЛЬФА 2020'!I26</f>
        <v>6</v>
      </c>
      <c r="J26" s="53">
        <f>'Прил. 11 СОГАЗ 2020'!J26+'Прил. 11АЛЬФА 2020'!J26</f>
        <v>35</v>
      </c>
      <c r="K26" s="53">
        <f>'Прил. 11 СОГАЗ 2020'!K26+'Прил. 11АЛЬФА 2020'!K26</f>
        <v>28</v>
      </c>
      <c r="L26" s="53">
        <f>'Прил. 11 СОГАЗ 2020'!L26+'Прил. 11АЛЬФА 2020'!L26</f>
        <v>220</v>
      </c>
      <c r="M26" s="53">
        <f>'Прил. 11 СОГАЗ 2020'!M26+'Прил. 11АЛЬФА 2020'!M26</f>
        <v>188</v>
      </c>
      <c r="N26" s="53">
        <f>'Прил. 11 СОГАЗ 2020'!N26+'Прил. 11АЛЬФА 2020'!N26</f>
        <v>22</v>
      </c>
      <c r="O26" s="53">
        <f>'Прил. 11 СОГАЗ 2020'!O26+'Прил. 11АЛЬФА 2020'!O26</f>
        <v>66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4365</v>
      </c>
      <c r="D27" s="53">
        <f>'Прил. 11 СОГАЗ 2020'!D27+'Прил. 11АЛЬФА 2020'!D27</f>
        <v>1915</v>
      </c>
      <c r="E27" s="53">
        <f>'Прил. 11 СОГАЗ 2020'!E27+'Прил. 11АЛЬФА 2020'!E27</f>
        <v>2450</v>
      </c>
      <c r="F27" s="53">
        <f>'Прил. 11 СОГАЗ 2020'!F27+'Прил. 11АЛЬФА 2020'!F27</f>
        <v>40</v>
      </c>
      <c r="G27" s="53">
        <f>'Прил. 11 СОГАЗ 2020'!G27+'Прил. 11АЛЬФА 2020'!G27</f>
        <v>27</v>
      </c>
      <c r="H27" s="53">
        <f>'Прил. 11 СОГАЗ 2020'!H27+'Прил. 11АЛЬФА 2020'!H27</f>
        <v>156</v>
      </c>
      <c r="I27" s="53">
        <f>'Прил. 11 СОГАЗ 2020'!I27+'Прил. 11АЛЬФА 2020'!I27</f>
        <v>155</v>
      </c>
      <c r="J27" s="53">
        <f>'Прил. 11 СОГАЗ 2020'!J27+'Прил. 11АЛЬФА 2020'!J27</f>
        <v>528</v>
      </c>
      <c r="K27" s="53">
        <f>'Прил. 11 СОГАЗ 2020'!K27+'Прил. 11АЛЬФА 2020'!K27</f>
        <v>511</v>
      </c>
      <c r="L27" s="53">
        <f>'Прил. 11 СОГАЗ 2020'!L27+'Прил. 11АЛЬФА 2020'!L27</f>
        <v>1139</v>
      </c>
      <c r="M27" s="53">
        <f>'Прил. 11 СОГАЗ 2020'!M27+'Прил. 11АЛЬФА 2020'!M27</f>
        <v>1626</v>
      </c>
      <c r="N27" s="53">
        <f>'Прил. 11 СОГАЗ 2020'!N27+'Прил. 11АЛЬФА 2020'!N27</f>
        <v>52</v>
      </c>
      <c r="O27" s="53">
        <f>'Прил. 11 СОГАЗ 2020'!O27+'Прил. 11АЛЬФА 2020'!O27</f>
        <v>131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32270</v>
      </c>
      <c r="D28" s="53">
        <f>'Прил. 11 СОГАЗ 2020'!D28+'Прил. 11АЛЬФА 2020'!D28</f>
        <v>14807</v>
      </c>
      <c r="E28" s="53">
        <f>'Прил. 11 СОГАЗ 2020'!E28+'Прил. 11АЛЬФА 2020'!E28</f>
        <v>17463</v>
      </c>
      <c r="F28" s="53">
        <f>'Прил. 11 СОГАЗ 2020'!F28+'Прил. 11АЛЬФА 2020'!F28</f>
        <v>163</v>
      </c>
      <c r="G28" s="53">
        <f>'Прил. 11 СОГАЗ 2020'!G28+'Прил. 11АЛЬФА 2020'!G28</f>
        <v>160</v>
      </c>
      <c r="H28" s="53">
        <f>'Прил. 11 СОГАЗ 2020'!H28+'Прил. 11АЛЬФА 2020'!H28</f>
        <v>894</v>
      </c>
      <c r="I28" s="53">
        <f>'Прил. 11 СОГАЗ 2020'!I28+'Прил. 11АЛЬФА 2020'!I28</f>
        <v>893</v>
      </c>
      <c r="J28" s="53">
        <f>'Прил. 11 СОГАЗ 2020'!J28+'Прил. 11АЛЬФА 2020'!J28</f>
        <v>2953</v>
      </c>
      <c r="K28" s="53">
        <f>'Прил. 11 СОГАЗ 2020'!K28+'Прил. 11АЛЬФА 2020'!K28</f>
        <v>2815</v>
      </c>
      <c r="L28" s="53">
        <f>'Прил. 11 СОГАЗ 2020'!L28+'Прил. 11АЛЬФА 2020'!L28</f>
        <v>9885</v>
      </c>
      <c r="M28" s="53">
        <f>'Прил. 11 СОГАЗ 2020'!M28+'Прил. 11АЛЬФА 2020'!M28</f>
        <v>11126</v>
      </c>
      <c r="N28" s="53">
        <f>'Прил. 11 СОГАЗ 2020'!N28+'Прил. 11АЛЬФА 2020'!N28</f>
        <v>912</v>
      </c>
      <c r="O28" s="53">
        <f>'Прил. 11 СОГАЗ 2020'!O28+'Прил. 11АЛЬФА 2020'!O28</f>
        <v>2469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14408</v>
      </c>
      <c r="D29" s="53">
        <f>'Прил. 11 СОГАЗ 2020'!D29+'Прил. 11АЛЬФА 2020'!D29</f>
        <v>6393</v>
      </c>
      <c r="E29" s="53">
        <f>'Прил. 11 СОГАЗ 2020'!E29+'Прил. 11АЛЬФА 2020'!E29</f>
        <v>8015</v>
      </c>
      <c r="F29" s="53">
        <f>'Прил. 11 СОГАЗ 2020'!F29+'Прил. 11АЛЬФА 2020'!F29</f>
        <v>67</v>
      </c>
      <c r="G29" s="53">
        <f>'Прил. 11 СОГАЗ 2020'!G29+'Прил. 11АЛЬФА 2020'!G29</f>
        <v>84</v>
      </c>
      <c r="H29" s="53">
        <f>'Прил. 11 СОГАЗ 2020'!H29+'Прил. 11АЛЬФА 2020'!H29</f>
        <v>456</v>
      </c>
      <c r="I29" s="53">
        <f>'Прил. 11 СОГАЗ 2020'!I29+'Прил. 11АЛЬФА 2020'!I29</f>
        <v>391</v>
      </c>
      <c r="J29" s="53">
        <f>'Прил. 11 СОГАЗ 2020'!J29+'Прил. 11АЛЬФА 2020'!J29</f>
        <v>1540</v>
      </c>
      <c r="K29" s="53">
        <f>'Прил. 11 СОГАЗ 2020'!K29+'Прил. 11АЛЬФА 2020'!K29</f>
        <v>1422</v>
      </c>
      <c r="L29" s="53">
        <f>'Прил. 11 СОГАЗ 2020'!L29+'Прил. 11АЛЬФА 2020'!L29</f>
        <v>3972</v>
      </c>
      <c r="M29" s="53">
        <f>'Прил. 11 СОГАЗ 2020'!M29+'Прил. 11АЛЬФА 2020'!M29</f>
        <v>5279</v>
      </c>
      <c r="N29" s="53">
        <f>'Прил. 11 СОГАЗ 2020'!N29+'Прил. 11АЛЬФА 2020'!N29</f>
        <v>358</v>
      </c>
      <c r="O29" s="53">
        <f>'Прил. 11 СОГАЗ 2020'!O29+'Прил. 11АЛЬФА 2020'!O29</f>
        <v>839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8570</v>
      </c>
      <c r="D30" s="53">
        <f>'Прил. 11 СОГАЗ 2020'!D30+'Прил. 11АЛЬФА 2020'!D30</f>
        <v>3560</v>
      </c>
      <c r="E30" s="53">
        <f>'Прил. 11 СОГАЗ 2020'!E30+'Прил. 11АЛЬФА 2020'!E30</f>
        <v>5010</v>
      </c>
      <c r="F30" s="53">
        <f>'Прил. 11 СОГАЗ 2020'!F30+'Прил. 11АЛЬФА 2020'!F30</f>
        <v>84</v>
      </c>
      <c r="G30" s="53">
        <f>'Прил. 11 СОГАЗ 2020'!G30+'Прил. 11АЛЬФА 2020'!G30</f>
        <v>65</v>
      </c>
      <c r="H30" s="53">
        <f>'Прил. 11 СОГАЗ 2020'!H30+'Прил. 11АЛЬФА 2020'!H30</f>
        <v>436</v>
      </c>
      <c r="I30" s="53">
        <f>'Прил. 11 СОГАЗ 2020'!I30+'Прил. 11АЛЬФА 2020'!I30</f>
        <v>406</v>
      </c>
      <c r="J30" s="53">
        <f>'Прил. 11 СОГАЗ 2020'!J30+'Прил. 11АЛЬФА 2020'!J30</f>
        <v>1125</v>
      </c>
      <c r="K30" s="53">
        <f>'Прил. 11 СОГАЗ 2020'!K30+'Прил. 11АЛЬФА 2020'!K30</f>
        <v>1093</v>
      </c>
      <c r="L30" s="53">
        <f>'Прил. 11 СОГАЗ 2020'!L30+'Прил. 11АЛЬФА 2020'!L30</f>
        <v>1837</v>
      </c>
      <c r="M30" s="53">
        <f>'Прил. 11 СОГАЗ 2020'!M30+'Прил. 11АЛЬФА 2020'!M30</f>
        <v>3301</v>
      </c>
      <c r="N30" s="53">
        <f>'Прил. 11 СОГАЗ 2020'!N30+'Прил. 11АЛЬФА 2020'!N30</f>
        <v>78</v>
      </c>
      <c r="O30" s="53">
        <f>'Прил. 11 СОГАЗ 2020'!O30+'Прил. 11АЛЬФА 2020'!O30</f>
        <v>145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12755</v>
      </c>
      <c r="D31" s="53">
        <f>'Прил. 11 СОГАЗ 2020'!D31+'Прил. 11АЛЬФА 2020'!D31</f>
        <v>5888</v>
      </c>
      <c r="E31" s="53">
        <f>'Прил. 11 СОГАЗ 2020'!E31+'Прил. 11АЛЬФА 2020'!E31</f>
        <v>6867</v>
      </c>
      <c r="F31" s="53">
        <f>'Прил. 11 СОГАЗ 2020'!F31+'Прил. 11АЛЬФА 2020'!F31</f>
        <v>58</v>
      </c>
      <c r="G31" s="53">
        <f>'Прил. 11 СОГАЗ 2020'!G31+'Прил. 11АЛЬФА 2020'!G31</f>
        <v>59</v>
      </c>
      <c r="H31" s="53">
        <f>'Прил. 11 СОГАЗ 2020'!H31+'Прил. 11АЛЬФА 2020'!H31</f>
        <v>370</v>
      </c>
      <c r="I31" s="53">
        <f>'Прил. 11 СОГАЗ 2020'!I31+'Прил. 11АЛЬФА 2020'!I31</f>
        <v>324</v>
      </c>
      <c r="J31" s="53">
        <f>'Прил. 11 СОГАЗ 2020'!J31+'Прил. 11АЛЬФА 2020'!J31</f>
        <v>1312</v>
      </c>
      <c r="K31" s="53">
        <f>'Прил. 11 СОГАЗ 2020'!K31+'Прил. 11АЛЬФА 2020'!K31</f>
        <v>1293</v>
      </c>
      <c r="L31" s="53">
        <f>'Прил. 11 СОГАЗ 2020'!L31+'Прил. 11АЛЬФА 2020'!L31</f>
        <v>3846</v>
      </c>
      <c r="M31" s="53">
        <f>'Прил. 11 СОГАЗ 2020'!M31+'Прил. 11АЛЬФА 2020'!M31</f>
        <v>4593</v>
      </c>
      <c r="N31" s="53">
        <f>'Прил. 11 СОГАЗ 2020'!N31+'Прил. 11АЛЬФА 2020'!N31</f>
        <v>302</v>
      </c>
      <c r="O31" s="53">
        <f>'Прил. 11 СОГАЗ 2020'!O31+'Прил. 11АЛЬФА 2020'!O31</f>
        <v>598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7154</v>
      </c>
      <c r="D32" s="53">
        <f>'Прил. 11 СОГАЗ 2020'!D32+'Прил. 11АЛЬФА 2020'!D32</f>
        <v>3164</v>
      </c>
      <c r="E32" s="53">
        <f>'Прил. 11 СОГАЗ 2020'!E32+'Прил. 11АЛЬФА 2020'!E32</f>
        <v>3990</v>
      </c>
      <c r="F32" s="53">
        <f>'Прил. 11 СОГАЗ 2020'!F32+'Прил. 11АЛЬФА 2020'!F32</f>
        <v>40</v>
      </c>
      <c r="G32" s="53">
        <f>'Прил. 11 СОГАЗ 2020'!G32+'Прил. 11АЛЬФА 2020'!G32</f>
        <v>34</v>
      </c>
      <c r="H32" s="53">
        <f>'Прил. 11 СОГАЗ 2020'!H32+'Прил. 11АЛЬФА 2020'!H32</f>
        <v>255</v>
      </c>
      <c r="I32" s="53">
        <f>'Прил. 11 СОГАЗ 2020'!I32+'Прил. 11АЛЬФА 2020'!I32</f>
        <v>207</v>
      </c>
      <c r="J32" s="53">
        <f>'Прил. 11 СОГАЗ 2020'!J32+'Прил. 11АЛЬФА 2020'!J32</f>
        <v>788</v>
      </c>
      <c r="K32" s="53">
        <f>'Прил. 11 СОГАЗ 2020'!K32+'Прил. 11АЛЬФА 2020'!K32</f>
        <v>764</v>
      </c>
      <c r="L32" s="53">
        <f>'Прил. 11 СОГАЗ 2020'!L32+'Прил. 11АЛЬФА 2020'!L32</f>
        <v>1961</v>
      </c>
      <c r="M32" s="53">
        <f>'Прил. 11 СОГАЗ 2020'!M32+'Прил. 11АЛЬФА 2020'!M32</f>
        <v>2795</v>
      </c>
      <c r="N32" s="53">
        <f>'Прил. 11 СОГАЗ 2020'!N32+'Прил. 11АЛЬФА 2020'!N32</f>
        <v>120</v>
      </c>
      <c r="O32" s="53">
        <f>'Прил. 11 СОГАЗ 2020'!O32+'Прил. 11АЛЬФА 2020'!O32</f>
        <v>190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54743</v>
      </c>
      <c r="D33" s="53">
        <f>'Прил. 11 СОГАЗ 2020'!D33+'Прил. 11АЛЬФА 2020'!D33</f>
        <v>25034</v>
      </c>
      <c r="E33" s="53">
        <f>'Прил. 11 СОГАЗ 2020'!E33+'Прил. 11АЛЬФА 2020'!E33</f>
        <v>29709</v>
      </c>
      <c r="F33" s="53">
        <f>'Прил. 11 СОГАЗ 2020'!F33+'Прил. 11АЛЬФА 2020'!F33</f>
        <v>201</v>
      </c>
      <c r="G33" s="53">
        <f>'Прил. 11 СОГАЗ 2020'!G33+'Прил. 11АЛЬФА 2020'!G33</f>
        <v>198</v>
      </c>
      <c r="H33" s="53">
        <f>'Прил. 11 СОГАЗ 2020'!H33+'Прил. 11АЛЬФА 2020'!H33</f>
        <v>1111</v>
      </c>
      <c r="I33" s="53">
        <f>'Прил. 11 СОГАЗ 2020'!I33+'Прил. 11АЛЬФА 2020'!I33</f>
        <v>1017</v>
      </c>
      <c r="J33" s="53">
        <f>'Прил. 11 СОГАЗ 2020'!J33+'Прил. 11АЛЬФА 2020'!J33</f>
        <v>4077</v>
      </c>
      <c r="K33" s="53">
        <f>'Прил. 11 СОГАЗ 2020'!K33+'Прил. 11АЛЬФА 2020'!K33</f>
        <v>3832</v>
      </c>
      <c r="L33" s="53">
        <f>'Прил. 11 СОГАЗ 2020'!L33+'Прил. 11АЛЬФА 2020'!L33</f>
        <v>17008</v>
      </c>
      <c r="M33" s="53">
        <f>'Прил. 11 СОГАЗ 2020'!M33+'Прил. 11АЛЬФА 2020'!M33</f>
        <v>18310</v>
      </c>
      <c r="N33" s="53">
        <f>'Прил. 11 СОГАЗ 2020'!N33+'Прил. 11АЛЬФА 2020'!N33</f>
        <v>2637</v>
      </c>
      <c r="O33" s="53">
        <f>'Прил. 11 СОГАЗ 2020'!O33+'Прил. 11АЛЬФА 2020'!O33</f>
        <v>6352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31114</v>
      </c>
      <c r="D34" s="53">
        <f>'Прил. 11 СОГАЗ 2020'!D34+'Прил. 11АЛЬФА 2020'!D34</f>
        <v>14585</v>
      </c>
      <c r="E34" s="53">
        <f>'Прил. 11 СОГАЗ 2020'!E34+'Прил. 11АЛЬФА 2020'!E34</f>
        <v>16529</v>
      </c>
      <c r="F34" s="53">
        <f>'Прил. 11 СОГАЗ 2020'!F34+'Прил. 11АЛЬФА 2020'!F34</f>
        <v>121</v>
      </c>
      <c r="G34" s="53">
        <f>'Прил. 11 СОГАЗ 2020'!G34+'Прил. 11АЛЬФА 2020'!G34</f>
        <v>108</v>
      </c>
      <c r="H34" s="53">
        <f>'Прил. 11 СОГАЗ 2020'!H34+'Прил. 11АЛЬФА 2020'!H34</f>
        <v>622</v>
      </c>
      <c r="I34" s="53">
        <f>'Прил. 11 СОГАЗ 2020'!I34+'Прил. 11АЛЬФА 2020'!I34</f>
        <v>617</v>
      </c>
      <c r="J34" s="53">
        <f>'Прил. 11 СОГАЗ 2020'!J34+'Прил. 11АЛЬФА 2020'!J34</f>
        <v>2399</v>
      </c>
      <c r="K34" s="53">
        <f>'Прил. 11 СОГАЗ 2020'!K34+'Прил. 11АЛЬФА 2020'!K34</f>
        <v>2249</v>
      </c>
      <c r="L34" s="53">
        <f>'Прил. 11 СОГАЗ 2020'!L34+'Прил. 11АЛЬФА 2020'!L34</f>
        <v>10127</v>
      </c>
      <c r="M34" s="53">
        <f>'Прил. 11 СОГАЗ 2020'!M34+'Прил. 11АЛЬФА 2020'!M34</f>
        <v>10227</v>
      </c>
      <c r="N34" s="53">
        <f>'Прил. 11 СОГАЗ 2020'!N34+'Прил. 11АЛЬФА 2020'!N34</f>
        <v>1316</v>
      </c>
      <c r="O34" s="53">
        <f>'Прил. 11 СОГАЗ 2020'!O34+'Прил. 11АЛЬФА 2020'!O34</f>
        <v>3328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45525</v>
      </c>
      <c r="D35" s="53">
        <f>'Прил. 11 СОГАЗ 2020'!D35+'Прил. 11АЛЬФА 2020'!D35</f>
        <v>20941</v>
      </c>
      <c r="E35" s="53">
        <f>'Прил. 11 СОГАЗ 2020'!E35+'Прил. 11АЛЬФА 2020'!E35</f>
        <v>24584</v>
      </c>
      <c r="F35" s="53">
        <f>'Прил. 11 СОГАЗ 2020'!F35+'Прил. 11АЛЬФА 2020'!F35</f>
        <v>155</v>
      </c>
      <c r="G35" s="53">
        <f>'Прил. 11 СОГАЗ 2020'!G35+'Прил. 11АЛЬФА 2020'!G35</f>
        <v>169</v>
      </c>
      <c r="H35" s="53">
        <f>'Прил. 11 СОГАЗ 2020'!H35+'Прил. 11АЛЬФА 2020'!H35</f>
        <v>896</v>
      </c>
      <c r="I35" s="53">
        <f>'Прил. 11 СОГАЗ 2020'!I35+'Прил. 11АЛЬФА 2020'!I35</f>
        <v>870</v>
      </c>
      <c r="J35" s="53">
        <f>'Прил. 11 СОГАЗ 2020'!J35+'Прил. 11АЛЬФА 2020'!J35</f>
        <v>3510</v>
      </c>
      <c r="K35" s="53">
        <f>'Прил. 11 СОГАЗ 2020'!K35+'Прил. 11АЛЬФА 2020'!K35</f>
        <v>3248</v>
      </c>
      <c r="L35" s="53">
        <f>'Прил. 11 СОГАЗ 2020'!L35+'Прил. 11АЛЬФА 2020'!L35</f>
        <v>14045</v>
      </c>
      <c r="M35" s="53">
        <f>'Прил. 11 СОГАЗ 2020'!M35+'Прил. 11АЛЬФА 2020'!M35</f>
        <v>14822</v>
      </c>
      <c r="N35" s="53">
        <f>'Прил. 11 СОГАЗ 2020'!N35+'Прил. 11АЛЬФА 2020'!N35</f>
        <v>2335</v>
      </c>
      <c r="O35" s="53">
        <f>'Прил. 11 СОГАЗ 2020'!O35+'Прил. 11АЛЬФА 2020'!O35</f>
        <v>5475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16878</v>
      </c>
      <c r="D36" s="53">
        <f>'Прил. 11 СОГАЗ 2020'!D36+'Прил. 11АЛЬФА 2020'!D36</f>
        <v>7935</v>
      </c>
      <c r="E36" s="53">
        <f>'Прил. 11 СОГАЗ 2020'!E36+'Прил. 11АЛЬФА 2020'!E36</f>
        <v>8943</v>
      </c>
      <c r="F36" s="53">
        <f>'Прил. 11 СОГАЗ 2020'!F36+'Прил. 11АЛЬФА 2020'!F36</f>
        <v>64</v>
      </c>
      <c r="G36" s="53">
        <f>'Прил. 11 СОГАЗ 2020'!G36+'Прил. 11АЛЬФА 2020'!G36</f>
        <v>52</v>
      </c>
      <c r="H36" s="53">
        <f>'Прил. 11 СОГАЗ 2020'!H36+'Прил. 11АЛЬФА 2020'!H36</f>
        <v>364</v>
      </c>
      <c r="I36" s="53">
        <f>'Прил. 11 СОГАЗ 2020'!I36+'Прил. 11АЛЬФА 2020'!I36</f>
        <v>314</v>
      </c>
      <c r="J36" s="53">
        <f>'Прил. 11 СОГАЗ 2020'!J36+'Прил. 11АЛЬФА 2020'!J36</f>
        <v>1401</v>
      </c>
      <c r="K36" s="53">
        <f>'Прил. 11 СОГАЗ 2020'!K36+'Прил. 11АЛЬФА 2020'!K36</f>
        <v>1300</v>
      </c>
      <c r="L36" s="53">
        <f>'Прил. 11 СОГАЗ 2020'!L36+'Прил. 11АЛЬФА 2020'!L36</f>
        <v>5321</v>
      </c>
      <c r="M36" s="53">
        <f>'Прил. 11 СОГАЗ 2020'!M36+'Прил. 11АЛЬФА 2020'!M36</f>
        <v>5531</v>
      </c>
      <c r="N36" s="53">
        <f>'Прил. 11 СОГАЗ 2020'!N36+'Прил. 11АЛЬФА 2020'!N36</f>
        <v>785</v>
      </c>
      <c r="O36" s="53">
        <f>'Прил. 11 СОГАЗ 2020'!O36+'Прил. 11АЛЬФА 2020'!O36</f>
        <v>1746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2125</v>
      </c>
      <c r="D37" s="53">
        <f>'Прил. 11 СОГАЗ 2020'!D37+'Прил. 11АЛЬФА 2020'!D37</f>
        <v>1002</v>
      </c>
      <c r="E37" s="53">
        <f>'Прил. 11 СОГАЗ 2020'!E37+'Прил. 11АЛЬФА 2020'!E37</f>
        <v>1123</v>
      </c>
      <c r="F37" s="53">
        <f>'Прил. 11 СОГАЗ 2020'!F37+'Прил. 11АЛЬФА 2020'!F37</f>
        <v>10</v>
      </c>
      <c r="G37" s="53">
        <f>'Прил. 11 СОГАЗ 2020'!G37+'Прил. 11АЛЬФА 2020'!G37</f>
        <v>7</v>
      </c>
      <c r="H37" s="53">
        <f>'Прил. 11 СОГАЗ 2020'!H37+'Прил. 11АЛЬФА 2020'!H37</f>
        <v>40</v>
      </c>
      <c r="I37" s="53">
        <f>'Прил. 11 СОГАЗ 2020'!I37+'Прил. 11АЛЬФА 2020'!I37</f>
        <v>38</v>
      </c>
      <c r="J37" s="53">
        <f>'Прил. 11 СОГАЗ 2020'!J37+'Прил. 11АЛЬФА 2020'!J37</f>
        <v>196</v>
      </c>
      <c r="K37" s="53">
        <f>'Прил. 11 СОГАЗ 2020'!K37+'Прил. 11АЛЬФА 2020'!K37</f>
        <v>181</v>
      </c>
      <c r="L37" s="53">
        <f>'Прил. 11 СОГАЗ 2020'!L37+'Прил. 11АЛЬФА 2020'!L37</f>
        <v>670</v>
      </c>
      <c r="M37" s="53">
        <f>'Прил. 11 СОГАЗ 2020'!M37+'Прил. 11АЛЬФА 2020'!M37</f>
        <v>679</v>
      </c>
      <c r="N37" s="53">
        <f>'Прил. 11 СОГАЗ 2020'!N37+'Прил. 11АЛЬФА 2020'!N37</f>
        <v>86</v>
      </c>
      <c r="O37" s="53">
        <f>'Прил. 11 СОГАЗ 2020'!O37+'Прил. 11АЛЬФА 2020'!O37</f>
        <v>218</v>
      </c>
    </row>
    <row r="38" spans="1:15" s="35" customFormat="1" ht="18.75">
      <c r="A38" s="50">
        <v>15</v>
      </c>
      <c r="B38" s="51" t="s">
        <v>102</v>
      </c>
      <c r="C38" s="52">
        <f t="shared" si="0"/>
        <v>5389</v>
      </c>
      <c r="D38" s="53">
        <f>'Прил. 11 СОГАЗ 2020'!D38+'Прил. 11АЛЬФА 2020'!D38</f>
        <v>2546</v>
      </c>
      <c r="E38" s="53">
        <f>'Прил. 11 СОГАЗ 2020'!E38+'Прил. 11АЛЬФА 2020'!E38</f>
        <v>2843</v>
      </c>
      <c r="F38" s="53">
        <f>'Прил. 11 СОГАЗ 2020'!F38+'Прил. 11АЛЬФА 2020'!F38</f>
        <v>11</v>
      </c>
      <c r="G38" s="53">
        <f>'Прил. 11 СОГАЗ 2020'!G38+'Прил. 11АЛЬФА 2020'!G38</f>
        <v>13</v>
      </c>
      <c r="H38" s="53">
        <f>'Прил. 11 СОГАЗ 2020'!H38+'Прил. 11АЛЬФА 2020'!H38</f>
        <v>79</v>
      </c>
      <c r="I38" s="53">
        <f>'Прил. 11 СОГАЗ 2020'!I38+'Прил. 11АЛЬФА 2020'!I38</f>
        <v>69</v>
      </c>
      <c r="J38" s="53">
        <f>'Прил. 11 СОГАЗ 2020'!J38+'Прил. 11АЛЬФА 2020'!J38</f>
        <v>338</v>
      </c>
      <c r="K38" s="53">
        <f>'Прил. 11 СОГАЗ 2020'!K38+'Прил. 11АЛЬФА 2020'!K38</f>
        <v>364</v>
      </c>
      <c r="L38" s="53">
        <f>'Прил. 11 СОГАЗ 2020'!L38+'Прил. 11АЛЬФА 2020'!L38</f>
        <v>1741</v>
      </c>
      <c r="M38" s="53">
        <f>'Прил. 11 СОГАЗ 2020'!M38+'Прил. 11АЛЬФА 2020'!M38</f>
        <v>1648</v>
      </c>
      <c r="N38" s="53">
        <f>'Прил. 11 СОГАЗ 2020'!N38+'Прил. 11АЛЬФА 2020'!N38</f>
        <v>377</v>
      </c>
      <c r="O38" s="53">
        <f>'Прил. 11 СОГАЗ 2020'!O38+'Прил. 11АЛЬФА 2020'!O38</f>
        <v>749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44418</v>
      </c>
      <c r="D39" s="53">
        <f>'Прил. 11 СОГАЗ 2020'!D39+'Прил. 11АЛЬФА 2020'!D39</f>
        <v>20203</v>
      </c>
      <c r="E39" s="53">
        <f>'Прил. 11 СОГАЗ 2020'!E39+'Прил. 11АЛЬФА 2020'!E39</f>
        <v>24215</v>
      </c>
      <c r="F39" s="53">
        <f>'Прил. 11 СОГАЗ 2020'!F39+'Прил. 11АЛЬФА 2020'!F39</f>
        <v>183</v>
      </c>
      <c r="G39" s="53">
        <f>'Прил. 11 СОГАЗ 2020'!G39+'Прил. 11АЛЬФА 2020'!G39</f>
        <v>155</v>
      </c>
      <c r="H39" s="53">
        <f>'Прил. 11 СОГАЗ 2020'!H39+'Прил. 11АЛЬФА 2020'!H39</f>
        <v>915</v>
      </c>
      <c r="I39" s="53">
        <f>'Прил. 11 СОГАЗ 2020'!I39+'Прил. 11АЛЬФА 2020'!I39</f>
        <v>844</v>
      </c>
      <c r="J39" s="53">
        <f>'Прил. 11 СОГАЗ 2020'!J39+'Прил. 11АЛЬФА 2020'!J39</f>
        <v>3517</v>
      </c>
      <c r="K39" s="53">
        <f>'Прил. 11 СОГАЗ 2020'!K39+'Прил. 11АЛЬФА 2020'!K39</f>
        <v>3281</v>
      </c>
      <c r="L39" s="53">
        <f>'Прил. 11 СОГАЗ 2020'!L39+'Прил. 11АЛЬФА 2020'!L39</f>
        <v>13679</v>
      </c>
      <c r="M39" s="53">
        <f>'Прил. 11 СОГАЗ 2020'!M39+'Прил. 11АЛЬФА 2020'!M39</f>
        <v>15052</v>
      </c>
      <c r="N39" s="53">
        <f>'Прил. 11 СОГАЗ 2020'!N39+'Прил. 11АЛЬФА 2020'!N39</f>
        <v>1909</v>
      </c>
      <c r="O39" s="53">
        <f>'Прил. 11 СОГАЗ 2020'!O39+'Прил. 11АЛЬФА 2020'!O39</f>
        <v>4883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27679</v>
      </c>
      <c r="D40" s="53">
        <f>'Прил. 11 СОГАЗ 2020'!D40+'Прил. 11АЛЬФА 2020'!D40</f>
        <v>12522</v>
      </c>
      <c r="E40" s="53">
        <f>'Прил. 11 СОГАЗ 2020'!E40+'Прил. 11АЛЬФА 2020'!E40</f>
        <v>15157</v>
      </c>
      <c r="F40" s="53">
        <f>'Прил. 11 СОГАЗ 2020'!F40+'Прил. 11АЛЬФА 2020'!F40</f>
        <v>118</v>
      </c>
      <c r="G40" s="53">
        <f>'Прил. 11 СОГАЗ 2020'!G40+'Прил. 11АЛЬФА 2020'!G40</f>
        <v>117</v>
      </c>
      <c r="H40" s="53">
        <f>'Прил. 11 СОГАЗ 2020'!H40+'Прил. 11АЛЬФА 2020'!H40</f>
        <v>633</v>
      </c>
      <c r="I40" s="53">
        <f>'Прил. 11 СОГАЗ 2020'!I40+'Прил. 11АЛЬФА 2020'!I40</f>
        <v>556</v>
      </c>
      <c r="J40" s="53">
        <f>'Прил. 11 СОГАЗ 2020'!J40+'Прил. 11АЛЬФА 2020'!J40</f>
        <v>2395</v>
      </c>
      <c r="K40" s="53">
        <f>'Прил. 11 СОГАЗ 2020'!K40+'Прил. 11АЛЬФА 2020'!K40</f>
        <v>2338</v>
      </c>
      <c r="L40" s="53">
        <f>'Прил. 11 СОГАЗ 2020'!L40+'Прил. 11АЛЬФА 2020'!L40</f>
        <v>8337</v>
      </c>
      <c r="M40" s="53">
        <f>'Прил. 11 СОГАЗ 2020'!M40+'Прил. 11АЛЬФА 2020'!M40</f>
        <v>9503</v>
      </c>
      <c r="N40" s="53">
        <f>'Прил. 11 СОГАЗ 2020'!N40+'Прил. 11АЛЬФА 2020'!N40</f>
        <v>1039</v>
      </c>
      <c r="O40" s="53">
        <f>'Прил. 11 СОГАЗ 2020'!O40+'Прил. 11АЛЬФА 2020'!O40</f>
        <v>2643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19125</v>
      </c>
      <c r="D41" s="53">
        <f>'Прил. 11 СОГАЗ 2020'!D41+'Прил. 11АЛЬФА 2020'!D41</f>
        <v>8989</v>
      </c>
      <c r="E41" s="53">
        <f>'Прил. 11 СОГАЗ 2020'!E41+'Прил. 11АЛЬФА 2020'!E41</f>
        <v>10136</v>
      </c>
      <c r="F41" s="53">
        <f>'Прил. 11 СОГАЗ 2020'!F41+'Прил. 11АЛЬФА 2020'!F41</f>
        <v>71</v>
      </c>
      <c r="G41" s="53">
        <f>'Прил. 11 СОГАЗ 2020'!G41+'Прил. 11АЛЬФА 2020'!G41</f>
        <v>66</v>
      </c>
      <c r="H41" s="53">
        <f>'Прил. 11 СОГАЗ 2020'!H41+'Прил. 11АЛЬФА 2020'!H41</f>
        <v>384</v>
      </c>
      <c r="I41" s="53">
        <f>'Прил. 11 СОГАЗ 2020'!I41+'Прил. 11АЛЬФА 2020'!I41</f>
        <v>343</v>
      </c>
      <c r="J41" s="53">
        <f>'Прил. 11 СОГАЗ 2020'!J41+'Прил. 11АЛЬФА 2020'!J41</f>
        <v>1443</v>
      </c>
      <c r="K41" s="53">
        <f>'Прил. 11 СОГАЗ 2020'!K41+'Прил. 11АЛЬФА 2020'!K41</f>
        <v>1369</v>
      </c>
      <c r="L41" s="53">
        <f>'Прил. 11 СОГАЗ 2020'!L41+'Прил. 11АЛЬФА 2020'!L41</f>
        <v>6147</v>
      </c>
      <c r="M41" s="53">
        <f>'Прил. 11 СОГАЗ 2020'!M41+'Прил. 11АЛЬФА 2020'!M41</f>
        <v>6201</v>
      </c>
      <c r="N41" s="53">
        <f>'Прил. 11 СОГАЗ 2020'!N41+'Прил. 11АЛЬФА 2020'!N41</f>
        <v>944</v>
      </c>
      <c r="O41" s="53">
        <f>'Прил. 11 СОГАЗ 2020'!O41+'Прил. 11АЛЬФА 2020'!O41</f>
        <v>2157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10529</v>
      </c>
      <c r="D42" s="53">
        <f>'Прил. 11 СОГАЗ 2020'!D42+'Прил. 11АЛЬФА 2020'!D42</f>
        <v>5227</v>
      </c>
      <c r="E42" s="53">
        <f>'Прил. 11 СОГАЗ 2020'!E42+'Прил. 11АЛЬФА 2020'!E42</f>
        <v>5302</v>
      </c>
      <c r="F42" s="53">
        <f>'Прил. 11 СОГАЗ 2020'!F42+'Прил. 11АЛЬФА 2020'!F42</f>
        <v>27</v>
      </c>
      <c r="G42" s="53">
        <f>'Прил. 11 СОГАЗ 2020'!G42+'Прил. 11АЛЬФА 2020'!G42</f>
        <v>29</v>
      </c>
      <c r="H42" s="53">
        <f>'Прил. 11 СОГАЗ 2020'!H42+'Прил. 11АЛЬФА 2020'!H42</f>
        <v>187</v>
      </c>
      <c r="I42" s="53">
        <f>'Прил. 11 СОГАЗ 2020'!I42+'Прил. 11АЛЬФА 2020'!I42</f>
        <v>194</v>
      </c>
      <c r="J42" s="53">
        <f>'Прил. 11 СОГАЗ 2020'!J42+'Прил. 11АЛЬФА 2020'!J42</f>
        <v>797</v>
      </c>
      <c r="K42" s="53">
        <f>'Прил. 11 СОГАЗ 2020'!K42+'Прил. 11АЛЬФА 2020'!K42</f>
        <v>742</v>
      </c>
      <c r="L42" s="53">
        <f>'Прил. 11 СОГАЗ 2020'!L42+'Прил. 11АЛЬФА 2020'!L42</f>
        <v>3713</v>
      </c>
      <c r="M42" s="53">
        <f>'Прил. 11 СОГАЗ 2020'!M42+'Прил. 11АЛЬФА 2020'!M42</f>
        <v>3157</v>
      </c>
      <c r="N42" s="53">
        <f>'Прил. 11 СОГАЗ 2020'!N42+'Прил. 11АЛЬФА 2020'!N42</f>
        <v>503</v>
      </c>
      <c r="O42" s="53">
        <f>'Прил. 11 СОГАЗ 2020'!O42+'Прил. 11АЛЬФА 2020'!O42</f>
        <v>1180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718458</v>
      </c>
      <c r="D43" s="52">
        <f t="shared" si="2"/>
        <v>330412</v>
      </c>
      <c r="E43" s="52">
        <f t="shared" si="2"/>
        <v>388046</v>
      </c>
      <c r="F43" s="52">
        <f t="shared" si="2"/>
        <v>3110</v>
      </c>
      <c r="G43" s="52">
        <f t="shared" si="2"/>
        <v>2991</v>
      </c>
      <c r="H43" s="52">
        <f t="shared" si="2"/>
        <v>16238</v>
      </c>
      <c r="I43" s="52">
        <f t="shared" si="2"/>
        <v>15358</v>
      </c>
      <c r="J43" s="52">
        <f t="shared" si="2"/>
        <v>57438</v>
      </c>
      <c r="K43" s="52">
        <f t="shared" si="2"/>
        <v>54185</v>
      </c>
      <c r="L43" s="52">
        <f t="shared" si="2"/>
        <v>223342</v>
      </c>
      <c r="M43" s="52">
        <f t="shared" si="2"/>
        <v>244118</v>
      </c>
      <c r="N43" s="52">
        <f t="shared" si="2"/>
        <v>30284</v>
      </c>
      <c r="O43" s="52">
        <f t="shared" si="2"/>
        <v>71394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4" zoomScale="61" zoomScaleNormal="61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231337</v>
      </c>
      <c r="D20" s="53">
        <f t="shared" ref="D20:D42" si="1">F20+H20+J20+L20+N20</f>
        <v>105828</v>
      </c>
      <c r="E20" s="53">
        <f t="shared" ref="E20:E42" si="2">G20+I20+K20+M20+O20</f>
        <v>125509</v>
      </c>
      <c r="F20" s="53">
        <v>945</v>
      </c>
      <c r="G20" s="53">
        <v>944</v>
      </c>
      <c r="H20" s="53">
        <v>4873</v>
      </c>
      <c r="I20" s="53">
        <v>4741</v>
      </c>
      <c r="J20" s="53">
        <v>17744</v>
      </c>
      <c r="K20" s="53">
        <v>16256</v>
      </c>
      <c r="L20" s="53">
        <v>71243</v>
      </c>
      <c r="M20" s="53">
        <v>77507</v>
      </c>
      <c r="N20" s="53">
        <v>11023</v>
      </c>
      <c r="O20" s="53">
        <v>26061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4677</v>
      </c>
      <c r="D21" s="53">
        <f t="shared" si="1"/>
        <v>2194</v>
      </c>
      <c r="E21" s="53">
        <f t="shared" si="2"/>
        <v>2483</v>
      </c>
      <c r="F21" s="53">
        <v>27</v>
      </c>
      <c r="G21" s="53">
        <v>23</v>
      </c>
      <c r="H21" s="53">
        <v>135</v>
      </c>
      <c r="I21" s="53">
        <v>115</v>
      </c>
      <c r="J21" s="53">
        <v>356</v>
      </c>
      <c r="K21" s="53">
        <v>285</v>
      </c>
      <c r="L21" s="53">
        <v>1508</v>
      </c>
      <c r="M21" s="53">
        <v>1699</v>
      </c>
      <c r="N21" s="53">
        <v>168</v>
      </c>
      <c r="O21" s="53">
        <v>361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25885</v>
      </c>
      <c r="D22" s="53">
        <f t="shared" si="1"/>
        <v>10990</v>
      </c>
      <c r="E22" s="53">
        <f t="shared" si="2"/>
        <v>14895</v>
      </c>
      <c r="F22" s="53">
        <v>181</v>
      </c>
      <c r="G22" s="53">
        <v>180</v>
      </c>
      <c r="H22" s="53">
        <v>912</v>
      </c>
      <c r="I22" s="53">
        <v>914</v>
      </c>
      <c r="J22" s="53">
        <v>2432</v>
      </c>
      <c r="K22" s="53">
        <v>2429</v>
      </c>
      <c r="L22" s="53">
        <v>6771</v>
      </c>
      <c r="M22" s="53">
        <v>10046</v>
      </c>
      <c r="N22" s="53">
        <v>694</v>
      </c>
      <c r="O22" s="53">
        <v>1326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67</v>
      </c>
      <c r="D24" s="53">
        <f t="shared" si="1"/>
        <v>38</v>
      </c>
      <c r="E24" s="53">
        <f t="shared" si="2"/>
        <v>29</v>
      </c>
      <c r="F24" s="53">
        <v>0</v>
      </c>
      <c r="G24" s="53">
        <v>0</v>
      </c>
      <c r="H24" s="53">
        <v>2</v>
      </c>
      <c r="I24" s="53">
        <v>1</v>
      </c>
      <c r="J24" s="53">
        <v>1</v>
      </c>
      <c r="K24" s="53">
        <v>4</v>
      </c>
      <c r="L24" s="53">
        <v>34</v>
      </c>
      <c r="M24" s="53">
        <v>21</v>
      </c>
      <c r="N24" s="53">
        <v>1</v>
      </c>
      <c r="O24" s="53">
        <v>3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37440</v>
      </c>
      <c r="D25" s="53">
        <f t="shared" si="1"/>
        <v>17830</v>
      </c>
      <c r="E25" s="53">
        <f t="shared" si="2"/>
        <v>19610</v>
      </c>
      <c r="F25" s="53">
        <v>174</v>
      </c>
      <c r="G25" s="53">
        <v>146</v>
      </c>
      <c r="H25" s="53">
        <v>739</v>
      </c>
      <c r="I25" s="53">
        <v>698</v>
      </c>
      <c r="J25" s="53">
        <v>2837</v>
      </c>
      <c r="K25" s="53">
        <v>2705</v>
      </c>
      <c r="L25" s="53">
        <v>12400</v>
      </c>
      <c r="M25" s="53">
        <v>12132</v>
      </c>
      <c r="N25" s="53">
        <v>1680</v>
      </c>
      <c r="O25" s="53">
        <v>3929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554</v>
      </c>
      <c r="D26" s="53">
        <f t="shared" si="1"/>
        <v>273</v>
      </c>
      <c r="E26" s="53">
        <f t="shared" si="2"/>
        <v>281</v>
      </c>
      <c r="F26" s="53">
        <v>0</v>
      </c>
      <c r="G26" s="53">
        <v>0</v>
      </c>
      <c r="H26" s="53">
        <v>6</v>
      </c>
      <c r="I26" s="53">
        <v>6</v>
      </c>
      <c r="J26" s="53">
        <v>34</v>
      </c>
      <c r="K26" s="53">
        <v>28</v>
      </c>
      <c r="L26" s="53">
        <v>211</v>
      </c>
      <c r="M26" s="53">
        <v>181</v>
      </c>
      <c r="N26" s="53">
        <v>22</v>
      </c>
      <c r="O26" s="53">
        <v>66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539</v>
      </c>
      <c r="D27" s="53">
        <f t="shared" si="1"/>
        <v>233</v>
      </c>
      <c r="E27" s="53">
        <f t="shared" si="2"/>
        <v>306</v>
      </c>
      <c r="F27" s="53">
        <v>0</v>
      </c>
      <c r="G27" s="53">
        <v>1</v>
      </c>
      <c r="H27" s="53">
        <v>7</v>
      </c>
      <c r="I27" s="53">
        <v>5</v>
      </c>
      <c r="J27" s="53">
        <v>48</v>
      </c>
      <c r="K27" s="53">
        <v>50</v>
      </c>
      <c r="L27" s="53">
        <v>162</v>
      </c>
      <c r="M27" s="53">
        <v>225</v>
      </c>
      <c r="N27" s="53">
        <v>16</v>
      </c>
      <c r="O27" s="53">
        <v>25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31929</v>
      </c>
      <c r="D28" s="53">
        <f t="shared" si="1"/>
        <v>14560</v>
      </c>
      <c r="E28" s="53">
        <f t="shared" si="2"/>
        <v>17369</v>
      </c>
      <c r="F28" s="53">
        <v>163</v>
      </c>
      <c r="G28" s="53">
        <v>159</v>
      </c>
      <c r="H28" s="53">
        <v>892</v>
      </c>
      <c r="I28" s="53">
        <v>891</v>
      </c>
      <c r="J28" s="53">
        <v>2947</v>
      </c>
      <c r="K28" s="53">
        <v>2800</v>
      </c>
      <c r="L28" s="53">
        <v>9652</v>
      </c>
      <c r="M28" s="53">
        <v>11055</v>
      </c>
      <c r="N28" s="53">
        <v>906</v>
      </c>
      <c r="O28" s="53">
        <v>2464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5225</v>
      </c>
      <c r="D29" s="53">
        <f t="shared" si="1"/>
        <v>2246</v>
      </c>
      <c r="E29" s="53">
        <f t="shared" si="2"/>
        <v>2979</v>
      </c>
      <c r="F29" s="53">
        <v>29</v>
      </c>
      <c r="G29" s="53">
        <v>37</v>
      </c>
      <c r="H29" s="53">
        <v>221</v>
      </c>
      <c r="I29" s="53">
        <v>189</v>
      </c>
      <c r="J29" s="53">
        <v>474</v>
      </c>
      <c r="K29" s="53">
        <v>485</v>
      </c>
      <c r="L29" s="53">
        <v>1419</v>
      </c>
      <c r="M29" s="53">
        <v>2015</v>
      </c>
      <c r="N29" s="53">
        <v>103</v>
      </c>
      <c r="O29" s="53">
        <v>253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4295</v>
      </c>
      <c r="D30" s="53">
        <f t="shared" si="1"/>
        <v>1743</v>
      </c>
      <c r="E30" s="53">
        <f t="shared" si="2"/>
        <v>2552</v>
      </c>
      <c r="F30" s="53">
        <v>63</v>
      </c>
      <c r="G30" s="53">
        <v>41</v>
      </c>
      <c r="H30" s="53">
        <v>275</v>
      </c>
      <c r="I30" s="53">
        <v>271</v>
      </c>
      <c r="J30" s="53">
        <v>475</v>
      </c>
      <c r="K30" s="53">
        <v>428</v>
      </c>
      <c r="L30" s="53">
        <v>895</v>
      </c>
      <c r="M30" s="53">
        <v>1748</v>
      </c>
      <c r="N30" s="53">
        <v>35</v>
      </c>
      <c r="O30" s="53">
        <v>64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3542</v>
      </c>
      <c r="D31" s="53">
        <f t="shared" si="1"/>
        <v>1676</v>
      </c>
      <c r="E31" s="53">
        <f t="shared" si="2"/>
        <v>1866</v>
      </c>
      <c r="F31" s="53">
        <v>1</v>
      </c>
      <c r="G31" s="53">
        <v>2</v>
      </c>
      <c r="H31" s="53">
        <v>49</v>
      </c>
      <c r="I31" s="53">
        <v>37</v>
      </c>
      <c r="J31" s="53">
        <v>307</v>
      </c>
      <c r="K31" s="53">
        <v>309</v>
      </c>
      <c r="L31" s="53">
        <v>1205</v>
      </c>
      <c r="M31" s="53">
        <v>1327</v>
      </c>
      <c r="N31" s="53">
        <v>114</v>
      </c>
      <c r="O31" s="53">
        <v>191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1044</v>
      </c>
      <c r="D32" s="53">
        <f t="shared" si="1"/>
        <v>475</v>
      </c>
      <c r="E32" s="53">
        <f t="shared" si="2"/>
        <v>569</v>
      </c>
      <c r="F32" s="53">
        <v>0</v>
      </c>
      <c r="G32" s="53">
        <v>1</v>
      </c>
      <c r="H32" s="53">
        <v>4</v>
      </c>
      <c r="I32" s="53">
        <v>4</v>
      </c>
      <c r="J32" s="53">
        <v>88</v>
      </c>
      <c r="K32" s="53">
        <v>88</v>
      </c>
      <c r="L32" s="53">
        <v>360</v>
      </c>
      <c r="M32" s="53">
        <v>444</v>
      </c>
      <c r="N32" s="53">
        <v>23</v>
      </c>
      <c r="O32" s="53">
        <v>32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28215</v>
      </c>
      <c r="D33" s="53">
        <f t="shared" si="1"/>
        <v>13286</v>
      </c>
      <c r="E33" s="53">
        <f t="shared" si="2"/>
        <v>14929</v>
      </c>
      <c r="F33" s="53">
        <v>121</v>
      </c>
      <c r="G33" s="53">
        <v>113</v>
      </c>
      <c r="H33" s="53">
        <v>642</v>
      </c>
      <c r="I33" s="53">
        <v>597</v>
      </c>
      <c r="J33" s="53">
        <v>1782</v>
      </c>
      <c r="K33" s="53">
        <v>1706</v>
      </c>
      <c r="L33" s="53">
        <v>9491</v>
      </c>
      <c r="M33" s="53">
        <v>9921</v>
      </c>
      <c r="N33" s="53">
        <v>1250</v>
      </c>
      <c r="O33" s="53">
        <v>2592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20183</v>
      </c>
      <c r="D34" s="53">
        <f t="shared" si="1"/>
        <v>9848</v>
      </c>
      <c r="E34" s="53">
        <f t="shared" si="2"/>
        <v>10335</v>
      </c>
      <c r="F34" s="53">
        <v>94</v>
      </c>
      <c r="G34" s="53">
        <v>77</v>
      </c>
      <c r="H34" s="53">
        <v>404</v>
      </c>
      <c r="I34" s="53">
        <v>406</v>
      </c>
      <c r="J34" s="53">
        <v>1487</v>
      </c>
      <c r="K34" s="53">
        <v>1398</v>
      </c>
      <c r="L34" s="53">
        <v>7083</v>
      </c>
      <c r="M34" s="53">
        <v>6766</v>
      </c>
      <c r="N34" s="53">
        <v>780</v>
      </c>
      <c r="O34" s="53">
        <v>1688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2672</v>
      </c>
      <c r="D35" s="53">
        <f t="shared" si="1"/>
        <v>1371</v>
      </c>
      <c r="E35" s="53">
        <f t="shared" si="2"/>
        <v>1301</v>
      </c>
      <c r="F35" s="53">
        <v>1</v>
      </c>
      <c r="G35" s="53">
        <v>1</v>
      </c>
      <c r="H35" s="53">
        <v>13</v>
      </c>
      <c r="I35" s="53">
        <v>6</v>
      </c>
      <c r="J35" s="53">
        <v>119</v>
      </c>
      <c r="K35" s="53">
        <v>114</v>
      </c>
      <c r="L35" s="53">
        <v>1117</v>
      </c>
      <c r="M35" s="53">
        <v>997</v>
      </c>
      <c r="N35" s="53">
        <v>121</v>
      </c>
      <c r="O35" s="53">
        <v>183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14111</v>
      </c>
      <c r="D36" s="53">
        <f t="shared" si="1"/>
        <v>6737</v>
      </c>
      <c r="E36" s="53">
        <f t="shared" si="2"/>
        <v>7374</v>
      </c>
      <c r="F36" s="53">
        <v>62</v>
      </c>
      <c r="G36" s="53">
        <v>52</v>
      </c>
      <c r="H36" s="53">
        <v>350</v>
      </c>
      <c r="I36" s="53">
        <v>300</v>
      </c>
      <c r="J36" s="53">
        <v>1111</v>
      </c>
      <c r="K36" s="53">
        <v>1066</v>
      </c>
      <c r="L36" s="53">
        <v>4571</v>
      </c>
      <c r="M36" s="53">
        <v>4570</v>
      </c>
      <c r="N36" s="53">
        <v>643</v>
      </c>
      <c r="O36" s="53">
        <v>1386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1627</v>
      </c>
      <c r="D37" s="53">
        <f t="shared" si="1"/>
        <v>757</v>
      </c>
      <c r="E37" s="53">
        <f t="shared" si="2"/>
        <v>870</v>
      </c>
      <c r="F37" s="53">
        <v>10</v>
      </c>
      <c r="G37" s="53">
        <v>7</v>
      </c>
      <c r="H37" s="53">
        <v>37</v>
      </c>
      <c r="I37" s="53">
        <v>36</v>
      </c>
      <c r="J37" s="53">
        <v>136</v>
      </c>
      <c r="K37" s="53">
        <v>137</v>
      </c>
      <c r="L37" s="53">
        <v>512</v>
      </c>
      <c r="M37" s="53">
        <v>531</v>
      </c>
      <c r="N37" s="53">
        <v>62</v>
      </c>
      <c r="O37" s="53">
        <v>159</v>
      </c>
    </row>
    <row r="38" spans="1:15" s="35" customFormat="1" ht="18.75">
      <c r="A38" s="50">
        <v>15</v>
      </c>
      <c r="B38" s="51" t="s">
        <v>102</v>
      </c>
      <c r="C38" s="52">
        <f t="shared" si="0"/>
        <v>140</v>
      </c>
      <c r="D38" s="53">
        <f t="shared" si="1"/>
        <v>84</v>
      </c>
      <c r="E38" s="53">
        <f t="shared" si="2"/>
        <v>56</v>
      </c>
      <c r="F38" s="53">
        <v>0</v>
      </c>
      <c r="G38" s="53">
        <v>1</v>
      </c>
      <c r="H38" s="53">
        <v>2</v>
      </c>
      <c r="I38" s="53">
        <v>1</v>
      </c>
      <c r="J38" s="53">
        <v>6</v>
      </c>
      <c r="K38" s="53">
        <v>7</v>
      </c>
      <c r="L38" s="53">
        <v>70</v>
      </c>
      <c r="M38" s="53">
        <v>43</v>
      </c>
      <c r="N38" s="53">
        <v>6</v>
      </c>
      <c r="O38" s="53">
        <v>4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19315</v>
      </c>
      <c r="D39" s="53">
        <f t="shared" si="1"/>
        <v>9234</v>
      </c>
      <c r="E39" s="53">
        <f t="shared" si="2"/>
        <v>10081</v>
      </c>
      <c r="F39" s="53">
        <v>98</v>
      </c>
      <c r="G39" s="53">
        <v>77</v>
      </c>
      <c r="H39" s="53">
        <v>425</v>
      </c>
      <c r="I39" s="53">
        <v>435</v>
      </c>
      <c r="J39" s="53">
        <v>1269</v>
      </c>
      <c r="K39" s="53">
        <v>1186</v>
      </c>
      <c r="L39" s="53">
        <v>6658</v>
      </c>
      <c r="M39" s="53">
        <v>6661</v>
      </c>
      <c r="N39" s="53">
        <v>784</v>
      </c>
      <c r="O39" s="53">
        <v>1722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11298</v>
      </c>
      <c r="D40" s="53">
        <f t="shared" si="1"/>
        <v>5367</v>
      </c>
      <c r="E40" s="53">
        <f t="shared" si="2"/>
        <v>5931</v>
      </c>
      <c r="F40" s="53">
        <v>58</v>
      </c>
      <c r="G40" s="53">
        <v>51</v>
      </c>
      <c r="H40" s="53">
        <v>278</v>
      </c>
      <c r="I40" s="53">
        <v>257</v>
      </c>
      <c r="J40" s="53">
        <v>838</v>
      </c>
      <c r="K40" s="53">
        <v>866</v>
      </c>
      <c r="L40" s="53">
        <v>3797</v>
      </c>
      <c r="M40" s="53">
        <v>4010</v>
      </c>
      <c r="N40" s="53">
        <v>396</v>
      </c>
      <c r="O40" s="53">
        <v>747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456</v>
      </c>
      <c r="D41" s="53">
        <f t="shared" si="1"/>
        <v>265</v>
      </c>
      <c r="E41" s="53">
        <f t="shared" si="2"/>
        <v>191</v>
      </c>
      <c r="F41" s="53">
        <v>0</v>
      </c>
      <c r="G41" s="53">
        <v>1</v>
      </c>
      <c r="H41" s="53">
        <v>0</v>
      </c>
      <c r="I41" s="53">
        <v>1</v>
      </c>
      <c r="J41" s="53">
        <v>20</v>
      </c>
      <c r="K41" s="53">
        <v>17</v>
      </c>
      <c r="L41" s="53">
        <v>229</v>
      </c>
      <c r="M41" s="53">
        <v>152</v>
      </c>
      <c r="N41" s="53">
        <v>16</v>
      </c>
      <c r="O41" s="53">
        <v>20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843</v>
      </c>
      <c r="D42" s="53">
        <f t="shared" si="1"/>
        <v>490</v>
      </c>
      <c r="E42" s="53">
        <f t="shared" si="2"/>
        <v>353</v>
      </c>
      <c r="F42" s="53">
        <v>0</v>
      </c>
      <c r="G42" s="53">
        <v>0</v>
      </c>
      <c r="H42" s="53">
        <v>2</v>
      </c>
      <c r="I42" s="53">
        <v>4</v>
      </c>
      <c r="J42" s="53">
        <v>30</v>
      </c>
      <c r="K42" s="53">
        <v>29</v>
      </c>
      <c r="L42" s="53">
        <v>417</v>
      </c>
      <c r="M42" s="53">
        <v>258</v>
      </c>
      <c r="N42" s="53">
        <v>41</v>
      </c>
      <c r="O42" s="53">
        <v>62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438536</v>
      </c>
      <c r="D43" s="52">
        <f t="shared" si="4"/>
        <v>202301</v>
      </c>
      <c r="E43" s="52">
        <f t="shared" si="4"/>
        <v>236235</v>
      </c>
      <c r="F43" s="52">
        <f t="shared" si="4"/>
        <v>1990</v>
      </c>
      <c r="G43" s="52">
        <f t="shared" si="4"/>
        <v>1884</v>
      </c>
      <c r="H43" s="52">
        <f t="shared" si="4"/>
        <v>10090</v>
      </c>
      <c r="I43" s="52">
        <f t="shared" si="4"/>
        <v>9758</v>
      </c>
      <c r="J43" s="52">
        <f t="shared" si="4"/>
        <v>34015</v>
      </c>
      <c r="K43" s="52">
        <f t="shared" si="4"/>
        <v>31943</v>
      </c>
      <c r="L43" s="52">
        <f t="shared" si="4"/>
        <v>137574</v>
      </c>
      <c r="M43" s="52">
        <f t="shared" si="4"/>
        <v>149898</v>
      </c>
      <c r="N43" s="52">
        <f t="shared" si="4"/>
        <v>18632</v>
      </c>
      <c r="O43" s="52">
        <f t="shared" si="4"/>
        <v>42752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61159</v>
      </c>
      <c r="D20" s="53">
        <f t="shared" ref="D20:D42" si="1">F20+H20+J20+L20+N20</f>
        <v>29280</v>
      </c>
      <c r="E20" s="53">
        <f t="shared" ref="E20:E42" si="2">G20+I20+K20+M20+O20</f>
        <v>31879</v>
      </c>
      <c r="F20" s="53">
        <v>274</v>
      </c>
      <c r="G20" s="53">
        <v>248</v>
      </c>
      <c r="H20" s="53">
        <v>1307</v>
      </c>
      <c r="I20" s="53">
        <v>1160</v>
      </c>
      <c r="J20" s="53">
        <v>3532</v>
      </c>
      <c r="K20" s="53">
        <v>3476</v>
      </c>
      <c r="L20" s="53">
        <v>21705</v>
      </c>
      <c r="M20" s="53">
        <v>21601</v>
      </c>
      <c r="N20" s="53">
        <v>2462</v>
      </c>
      <c r="O20" s="53">
        <v>5394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3584</v>
      </c>
      <c r="D21" s="53">
        <f t="shared" si="1"/>
        <v>1735</v>
      </c>
      <c r="E21" s="53">
        <f t="shared" si="2"/>
        <v>1849</v>
      </c>
      <c r="F21" s="53">
        <v>7</v>
      </c>
      <c r="G21" s="53">
        <v>9</v>
      </c>
      <c r="H21" s="53">
        <v>71</v>
      </c>
      <c r="I21" s="53">
        <v>53</v>
      </c>
      <c r="J21" s="53">
        <v>326</v>
      </c>
      <c r="K21" s="53">
        <v>296</v>
      </c>
      <c r="L21" s="53">
        <v>1209</v>
      </c>
      <c r="M21" s="53">
        <v>1188</v>
      </c>
      <c r="N21" s="53">
        <v>122</v>
      </c>
      <c r="O21" s="53">
        <v>303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23361</v>
      </c>
      <c r="D22" s="53">
        <f t="shared" si="1"/>
        <v>10193</v>
      </c>
      <c r="E22" s="53">
        <f t="shared" si="2"/>
        <v>13168</v>
      </c>
      <c r="F22" s="53">
        <v>118</v>
      </c>
      <c r="G22" s="53">
        <v>129</v>
      </c>
      <c r="H22" s="53">
        <v>614</v>
      </c>
      <c r="I22" s="53">
        <v>612</v>
      </c>
      <c r="J22" s="53">
        <v>2562</v>
      </c>
      <c r="K22" s="53">
        <v>2483</v>
      </c>
      <c r="L22" s="53">
        <v>6262</v>
      </c>
      <c r="M22" s="53">
        <v>8340</v>
      </c>
      <c r="N22" s="53">
        <v>637</v>
      </c>
      <c r="O22" s="53">
        <v>1604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1255</v>
      </c>
      <c r="D24" s="53">
        <f t="shared" si="1"/>
        <v>628</v>
      </c>
      <c r="E24" s="53">
        <f t="shared" si="2"/>
        <v>627</v>
      </c>
      <c r="F24" s="53">
        <v>6</v>
      </c>
      <c r="G24" s="53">
        <v>3</v>
      </c>
      <c r="H24" s="53">
        <v>19</v>
      </c>
      <c r="I24" s="53">
        <v>16</v>
      </c>
      <c r="J24" s="53">
        <v>98</v>
      </c>
      <c r="K24" s="53">
        <v>108</v>
      </c>
      <c r="L24" s="53">
        <v>466</v>
      </c>
      <c r="M24" s="53">
        <v>449</v>
      </c>
      <c r="N24" s="53">
        <v>39</v>
      </c>
      <c r="O24" s="53">
        <v>51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3032</v>
      </c>
      <c r="D25" s="53">
        <f t="shared" si="1"/>
        <v>1916</v>
      </c>
      <c r="E25" s="53">
        <f t="shared" si="2"/>
        <v>1116</v>
      </c>
      <c r="F25" s="53">
        <v>9</v>
      </c>
      <c r="G25" s="53">
        <v>5</v>
      </c>
      <c r="H25" s="53">
        <v>14</v>
      </c>
      <c r="I25" s="53">
        <v>16</v>
      </c>
      <c r="J25" s="53">
        <v>109</v>
      </c>
      <c r="K25" s="53">
        <v>103</v>
      </c>
      <c r="L25" s="53">
        <v>1703</v>
      </c>
      <c r="M25" s="53">
        <v>851</v>
      </c>
      <c r="N25" s="53">
        <v>81</v>
      </c>
      <c r="O25" s="53">
        <v>141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10</v>
      </c>
      <c r="E26" s="53">
        <f t="shared" si="2"/>
        <v>7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9</v>
      </c>
      <c r="M26" s="53">
        <v>7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3826</v>
      </c>
      <c r="D27" s="53">
        <f t="shared" si="1"/>
        <v>1682</v>
      </c>
      <c r="E27" s="53">
        <f t="shared" si="2"/>
        <v>2144</v>
      </c>
      <c r="F27" s="53">
        <v>40</v>
      </c>
      <c r="G27" s="53">
        <v>26</v>
      </c>
      <c r="H27" s="53">
        <v>149</v>
      </c>
      <c r="I27" s="53">
        <v>150</v>
      </c>
      <c r="J27" s="53">
        <v>480</v>
      </c>
      <c r="K27" s="53">
        <v>461</v>
      </c>
      <c r="L27" s="53">
        <v>977</v>
      </c>
      <c r="M27" s="53">
        <v>1401</v>
      </c>
      <c r="N27" s="53">
        <v>36</v>
      </c>
      <c r="O27" s="53">
        <v>106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341</v>
      </c>
      <c r="D28" s="53">
        <f t="shared" si="1"/>
        <v>247</v>
      </c>
      <c r="E28" s="53">
        <f t="shared" si="2"/>
        <v>94</v>
      </c>
      <c r="F28" s="53">
        <v>0</v>
      </c>
      <c r="G28" s="53">
        <v>1</v>
      </c>
      <c r="H28" s="53">
        <v>2</v>
      </c>
      <c r="I28" s="53">
        <v>2</v>
      </c>
      <c r="J28" s="53">
        <v>6</v>
      </c>
      <c r="K28" s="53">
        <v>15</v>
      </c>
      <c r="L28" s="53">
        <v>233</v>
      </c>
      <c r="M28" s="53">
        <v>71</v>
      </c>
      <c r="N28" s="53">
        <v>6</v>
      </c>
      <c r="O28" s="53">
        <v>5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9183</v>
      </c>
      <c r="D29" s="53">
        <f t="shared" si="1"/>
        <v>4147</v>
      </c>
      <c r="E29" s="53">
        <f t="shared" si="2"/>
        <v>5036</v>
      </c>
      <c r="F29" s="53">
        <v>38</v>
      </c>
      <c r="G29" s="53">
        <v>47</v>
      </c>
      <c r="H29" s="53">
        <v>235</v>
      </c>
      <c r="I29" s="53">
        <v>202</v>
      </c>
      <c r="J29" s="53">
        <v>1066</v>
      </c>
      <c r="K29" s="53">
        <v>937</v>
      </c>
      <c r="L29" s="53">
        <v>2553</v>
      </c>
      <c r="M29" s="53">
        <v>3264</v>
      </c>
      <c r="N29" s="53">
        <v>255</v>
      </c>
      <c r="O29" s="53">
        <v>586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4275</v>
      </c>
      <c r="D30" s="53">
        <f t="shared" si="1"/>
        <v>1817</v>
      </c>
      <c r="E30" s="53">
        <f t="shared" si="2"/>
        <v>2458</v>
      </c>
      <c r="F30" s="53">
        <v>21</v>
      </c>
      <c r="G30" s="53">
        <v>24</v>
      </c>
      <c r="H30" s="53">
        <v>161</v>
      </c>
      <c r="I30" s="53">
        <v>135</v>
      </c>
      <c r="J30" s="53">
        <v>650</v>
      </c>
      <c r="K30" s="53">
        <v>665</v>
      </c>
      <c r="L30" s="53">
        <v>942</v>
      </c>
      <c r="M30" s="53">
        <v>1553</v>
      </c>
      <c r="N30" s="53">
        <v>43</v>
      </c>
      <c r="O30" s="53">
        <v>81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9213</v>
      </c>
      <c r="D31" s="53">
        <f t="shared" si="1"/>
        <v>4212</v>
      </c>
      <c r="E31" s="53">
        <f t="shared" si="2"/>
        <v>5001</v>
      </c>
      <c r="F31" s="53">
        <v>57</v>
      </c>
      <c r="G31" s="53">
        <v>57</v>
      </c>
      <c r="H31" s="53">
        <v>321</v>
      </c>
      <c r="I31" s="53">
        <v>287</v>
      </c>
      <c r="J31" s="53">
        <v>1005</v>
      </c>
      <c r="K31" s="53">
        <v>984</v>
      </c>
      <c r="L31" s="53">
        <v>2641</v>
      </c>
      <c r="M31" s="53">
        <v>3266</v>
      </c>
      <c r="N31" s="53">
        <v>188</v>
      </c>
      <c r="O31" s="53">
        <v>407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6110</v>
      </c>
      <c r="D32" s="53">
        <f t="shared" si="1"/>
        <v>2689</v>
      </c>
      <c r="E32" s="53">
        <f t="shared" si="2"/>
        <v>3421</v>
      </c>
      <c r="F32" s="53">
        <v>40</v>
      </c>
      <c r="G32" s="53">
        <v>33</v>
      </c>
      <c r="H32" s="53">
        <v>251</v>
      </c>
      <c r="I32" s="53">
        <v>203</v>
      </c>
      <c r="J32" s="53">
        <v>700</v>
      </c>
      <c r="K32" s="53">
        <v>676</v>
      </c>
      <c r="L32" s="53">
        <v>1601</v>
      </c>
      <c r="M32" s="53">
        <v>2351</v>
      </c>
      <c r="N32" s="53">
        <v>97</v>
      </c>
      <c r="O32" s="53">
        <v>158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26528</v>
      </c>
      <c r="D33" s="53">
        <f t="shared" si="1"/>
        <v>11748</v>
      </c>
      <c r="E33" s="53">
        <f t="shared" si="2"/>
        <v>14780</v>
      </c>
      <c r="F33" s="53">
        <v>80</v>
      </c>
      <c r="G33" s="53">
        <v>85</v>
      </c>
      <c r="H33" s="53">
        <v>469</v>
      </c>
      <c r="I33" s="53">
        <v>420</v>
      </c>
      <c r="J33" s="53">
        <v>2295</v>
      </c>
      <c r="K33" s="53">
        <v>2126</v>
      </c>
      <c r="L33" s="53">
        <v>7517</v>
      </c>
      <c r="M33" s="53">
        <v>8389</v>
      </c>
      <c r="N33" s="53">
        <v>1387</v>
      </c>
      <c r="O33" s="53">
        <v>3760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10931</v>
      </c>
      <c r="D34" s="53">
        <f t="shared" si="1"/>
        <v>4737</v>
      </c>
      <c r="E34" s="53">
        <f t="shared" si="2"/>
        <v>6194</v>
      </c>
      <c r="F34" s="53">
        <v>27</v>
      </c>
      <c r="G34" s="53">
        <v>31</v>
      </c>
      <c r="H34" s="53">
        <v>218</v>
      </c>
      <c r="I34" s="53">
        <v>211</v>
      </c>
      <c r="J34" s="53">
        <v>912</v>
      </c>
      <c r="K34" s="53">
        <v>851</v>
      </c>
      <c r="L34" s="53">
        <v>3044</v>
      </c>
      <c r="M34" s="53">
        <v>3461</v>
      </c>
      <c r="N34" s="53">
        <v>536</v>
      </c>
      <c r="O34" s="53">
        <v>1640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42853</v>
      </c>
      <c r="D35" s="53">
        <f t="shared" si="1"/>
        <v>19570</v>
      </c>
      <c r="E35" s="53">
        <f t="shared" si="2"/>
        <v>23283</v>
      </c>
      <c r="F35" s="53">
        <v>154</v>
      </c>
      <c r="G35" s="53">
        <v>168</v>
      </c>
      <c r="H35" s="53">
        <v>883</v>
      </c>
      <c r="I35" s="53">
        <v>864</v>
      </c>
      <c r="J35" s="53">
        <v>3391</v>
      </c>
      <c r="K35" s="53">
        <v>3134</v>
      </c>
      <c r="L35" s="53">
        <v>12928</v>
      </c>
      <c r="M35" s="53">
        <v>13825</v>
      </c>
      <c r="N35" s="53">
        <v>2214</v>
      </c>
      <c r="O35" s="53">
        <v>5292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2767</v>
      </c>
      <c r="D36" s="53">
        <f t="shared" si="1"/>
        <v>1198</v>
      </c>
      <c r="E36" s="53">
        <f t="shared" si="2"/>
        <v>1569</v>
      </c>
      <c r="F36" s="53">
        <v>2</v>
      </c>
      <c r="G36" s="53">
        <v>0</v>
      </c>
      <c r="H36" s="53">
        <v>14</v>
      </c>
      <c r="I36" s="53">
        <v>14</v>
      </c>
      <c r="J36" s="53">
        <v>290</v>
      </c>
      <c r="K36" s="53">
        <v>234</v>
      </c>
      <c r="L36" s="53">
        <v>750</v>
      </c>
      <c r="M36" s="53">
        <v>961</v>
      </c>
      <c r="N36" s="53">
        <v>142</v>
      </c>
      <c r="O36" s="53">
        <v>360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498</v>
      </c>
      <c r="D37" s="53">
        <f t="shared" si="1"/>
        <v>245</v>
      </c>
      <c r="E37" s="53">
        <f t="shared" si="2"/>
        <v>253</v>
      </c>
      <c r="F37" s="53">
        <v>0</v>
      </c>
      <c r="G37" s="53">
        <v>0</v>
      </c>
      <c r="H37" s="53">
        <v>3</v>
      </c>
      <c r="I37" s="53">
        <v>2</v>
      </c>
      <c r="J37" s="53">
        <v>60</v>
      </c>
      <c r="K37" s="53">
        <v>44</v>
      </c>
      <c r="L37" s="53">
        <v>158</v>
      </c>
      <c r="M37" s="53">
        <v>148</v>
      </c>
      <c r="N37" s="53">
        <v>24</v>
      </c>
      <c r="O37" s="53">
        <v>59</v>
      </c>
    </row>
    <row r="38" spans="1:15" s="35" customFormat="1" ht="18.75">
      <c r="A38" s="50">
        <v>15</v>
      </c>
      <c r="B38" s="51" t="s">
        <v>102</v>
      </c>
      <c r="C38" s="52">
        <f t="shared" si="0"/>
        <v>5249</v>
      </c>
      <c r="D38" s="53">
        <f t="shared" si="1"/>
        <v>2462</v>
      </c>
      <c r="E38" s="53">
        <f t="shared" si="2"/>
        <v>2787</v>
      </c>
      <c r="F38" s="53">
        <v>11</v>
      </c>
      <c r="G38" s="53">
        <v>12</v>
      </c>
      <c r="H38" s="53">
        <v>77</v>
      </c>
      <c r="I38" s="53">
        <v>68</v>
      </c>
      <c r="J38" s="53">
        <v>332</v>
      </c>
      <c r="K38" s="53">
        <v>357</v>
      </c>
      <c r="L38" s="53">
        <v>1671</v>
      </c>
      <c r="M38" s="53">
        <v>1605</v>
      </c>
      <c r="N38" s="53">
        <v>371</v>
      </c>
      <c r="O38" s="53">
        <v>745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25103</v>
      </c>
      <c r="D39" s="53">
        <f t="shared" si="1"/>
        <v>10969</v>
      </c>
      <c r="E39" s="53">
        <f t="shared" si="2"/>
        <v>14134</v>
      </c>
      <c r="F39" s="53">
        <v>85</v>
      </c>
      <c r="G39" s="53">
        <v>78</v>
      </c>
      <c r="H39" s="53">
        <v>490</v>
      </c>
      <c r="I39" s="53">
        <v>409</v>
      </c>
      <c r="J39" s="53">
        <v>2248</v>
      </c>
      <c r="K39" s="53">
        <v>2095</v>
      </c>
      <c r="L39" s="53">
        <v>7021</v>
      </c>
      <c r="M39" s="53">
        <v>8391</v>
      </c>
      <c r="N39" s="53">
        <v>1125</v>
      </c>
      <c r="O39" s="53">
        <v>3161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16381</v>
      </c>
      <c r="D40" s="53">
        <f t="shared" si="1"/>
        <v>7155</v>
      </c>
      <c r="E40" s="53">
        <f t="shared" si="2"/>
        <v>9226</v>
      </c>
      <c r="F40" s="53">
        <v>60</v>
      </c>
      <c r="G40" s="53">
        <v>66</v>
      </c>
      <c r="H40" s="53">
        <v>355</v>
      </c>
      <c r="I40" s="53">
        <v>299</v>
      </c>
      <c r="J40" s="53">
        <v>1557</v>
      </c>
      <c r="K40" s="53">
        <v>1472</v>
      </c>
      <c r="L40" s="53">
        <v>4540</v>
      </c>
      <c r="M40" s="53">
        <v>5493</v>
      </c>
      <c r="N40" s="53">
        <v>643</v>
      </c>
      <c r="O40" s="53">
        <v>1896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18669</v>
      </c>
      <c r="D41" s="53">
        <f t="shared" si="1"/>
        <v>8724</v>
      </c>
      <c r="E41" s="53">
        <f t="shared" si="2"/>
        <v>9945</v>
      </c>
      <c r="F41" s="53">
        <v>71</v>
      </c>
      <c r="G41" s="53">
        <v>65</v>
      </c>
      <c r="H41" s="53">
        <v>384</v>
      </c>
      <c r="I41" s="53">
        <v>342</v>
      </c>
      <c r="J41" s="53">
        <v>1423</v>
      </c>
      <c r="K41" s="53">
        <v>1352</v>
      </c>
      <c r="L41" s="53">
        <v>5918</v>
      </c>
      <c r="M41" s="53">
        <v>6049</v>
      </c>
      <c r="N41" s="53">
        <v>928</v>
      </c>
      <c r="O41" s="53">
        <v>2137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9686</v>
      </c>
      <c r="D42" s="53">
        <f t="shared" si="1"/>
        <v>4737</v>
      </c>
      <c r="E42" s="53">
        <f t="shared" si="2"/>
        <v>4949</v>
      </c>
      <c r="F42" s="53">
        <v>27</v>
      </c>
      <c r="G42" s="53">
        <v>29</v>
      </c>
      <c r="H42" s="53">
        <v>185</v>
      </c>
      <c r="I42" s="53">
        <v>190</v>
      </c>
      <c r="J42" s="53">
        <v>767</v>
      </c>
      <c r="K42" s="53">
        <v>713</v>
      </c>
      <c r="L42" s="53">
        <v>3296</v>
      </c>
      <c r="M42" s="53">
        <v>2899</v>
      </c>
      <c r="N42" s="53">
        <v>462</v>
      </c>
      <c r="O42" s="53">
        <v>1118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279922</v>
      </c>
      <c r="D43" s="52">
        <f>SUM(D20:D42)-D21-D23-D26-D37</f>
        <v>128111</v>
      </c>
      <c r="E43" s="52">
        <f>SUM(E20:E42)-E21-E23-E26-E37</f>
        <v>151811</v>
      </c>
      <c r="F43" s="52">
        <f t="shared" ref="F43:O43" si="4">SUM(F20:F42)-F21-F23-F26-F37</f>
        <v>1120</v>
      </c>
      <c r="G43" s="52">
        <f t="shared" si="4"/>
        <v>1107</v>
      </c>
      <c r="H43" s="52">
        <f t="shared" si="4"/>
        <v>6148</v>
      </c>
      <c r="I43" s="52">
        <f t="shared" si="4"/>
        <v>5600</v>
      </c>
      <c r="J43" s="52">
        <f t="shared" si="4"/>
        <v>23423</v>
      </c>
      <c r="K43" s="52">
        <f t="shared" si="4"/>
        <v>22242</v>
      </c>
      <c r="L43" s="52">
        <f t="shared" si="4"/>
        <v>85768</v>
      </c>
      <c r="M43" s="52">
        <f t="shared" si="4"/>
        <v>94220</v>
      </c>
      <c r="N43" s="52">
        <f t="shared" si="4"/>
        <v>11652</v>
      </c>
      <c r="O43" s="52">
        <f t="shared" si="4"/>
        <v>28642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2020-10-07T08:03:33Z</dcterms:modified>
</cp:coreProperties>
</file>