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G21" i="3"/>
  <c r="H21"/>
  <c r="I21"/>
  <c r="J21"/>
  <c r="K21"/>
  <c r="L21"/>
  <c r="M21"/>
  <c r="N21"/>
  <c r="O2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G43"/>
  <c r="H43"/>
  <c r="I43"/>
  <c r="J43"/>
  <c r="K43"/>
  <c r="L43"/>
  <c r="M43"/>
  <c r="N43"/>
  <c r="O43"/>
  <c r="P43"/>
  <c r="H48" i="4"/>
  <c r="I48"/>
  <c r="J48"/>
  <c r="K48"/>
  <c r="L48"/>
  <c r="M48"/>
  <c r="N48"/>
  <c r="O48"/>
  <c r="P48"/>
  <c r="G48"/>
  <c r="G48" i="3" s="1"/>
  <c r="H48" i="2"/>
  <c r="I48"/>
  <c r="J48"/>
  <c r="K48"/>
  <c r="L48"/>
  <c r="L48" i="3" s="1"/>
  <c r="M48" i="2"/>
  <c r="N48"/>
  <c r="O48"/>
  <c r="P48"/>
  <c r="G48"/>
  <c r="F43" i="7"/>
  <c r="G43"/>
  <c r="H43"/>
  <c r="I43"/>
  <c r="J43"/>
  <c r="K43"/>
  <c r="L43"/>
  <c r="M43"/>
  <c r="N43"/>
  <c r="O43"/>
  <c r="H48" i="3"/>
  <c r="P48"/>
  <c r="G45" i="2"/>
  <c r="G46"/>
  <c r="G49"/>
  <c r="G50"/>
  <c r="H45"/>
  <c r="H46"/>
  <c r="H49"/>
  <c r="H50"/>
  <c r="I45"/>
  <c r="I46"/>
  <c r="I49"/>
  <c r="I50"/>
  <c r="J45"/>
  <c r="J46"/>
  <c r="J49"/>
  <c r="J50"/>
  <c r="K45"/>
  <c r="K46"/>
  <c r="K49"/>
  <c r="K50"/>
  <c r="L45"/>
  <c r="L46"/>
  <c r="L49"/>
  <c r="L50"/>
  <c r="M45"/>
  <c r="M46"/>
  <c r="M49"/>
  <c r="M50"/>
  <c r="N45"/>
  <c r="N46"/>
  <c r="N49"/>
  <c r="N50"/>
  <c r="O45"/>
  <c r="O46"/>
  <c r="O49"/>
  <c r="O50"/>
  <c r="P45"/>
  <c r="P46"/>
  <c r="P49"/>
  <c r="P50"/>
  <c r="E21" i="4"/>
  <c r="F21"/>
  <c r="E22"/>
  <c r="F22"/>
  <c r="E23"/>
  <c r="F23"/>
  <c r="E24"/>
  <c r="F24"/>
  <c r="E25"/>
  <c r="F25"/>
  <c r="D25" s="1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D40" s="1"/>
  <c r="E41"/>
  <c r="F41"/>
  <c r="G46"/>
  <c r="H46"/>
  <c r="H46" i="3" s="1"/>
  <c r="I46" i="4"/>
  <c r="J46"/>
  <c r="K46"/>
  <c r="L46"/>
  <c r="M46"/>
  <c r="N46"/>
  <c r="O46"/>
  <c r="P46"/>
  <c r="G47" i="3"/>
  <c r="I47"/>
  <c r="K47"/>
  <c r="M47"/>
  <c r="O47"/>
  <c r="G49" i="4"/>
  <c r="H49"/>
  <c r="F49" s="1"/>
  <c r="I49"/>
  <c r="J49"/>
  <c r="K49"/>
  <c r="L49"/>
  <c r="M49"/>
  <c r="N49"/>
  <c r="O49"/>
  <c r="P49"/>
  <c r="G50"/>
  <c r="H50"/>
  <c r="I50"/>
  <c r="J50"/>
  <c r="K50"/>
  <c r="K50" i="3" s="1"/>
  <c r="L50" i="4"/>
  <c r="M50"/>
  <c r="N50"/>
  <c r="N50" i="3" s="1"/>
  <c r="O50" i="4"/>
  <c r="O50" i="3" s="1"/>
  <c r="P50" i="4"/>
  <c r="H45"/>
  <c r="I45"/>
  <c r="J45"/>
  <c r="K45"/>
  <c r="L45"/>
  <c r="M45"/>
  <c r="N45"/>
  <c r="O45"/>
  <c r="P45"/>
  <c r="G45"/>
  <c r="E45" s="1"/>
  <c r="D20" i="6"/>
  <c r="D20" i="7"/>
  <c r="E20" i="6"/>
  <c r="E20" i="7"/>
  <c r="D21" i="6"/>
  <c r="D21" i="7"/>
  <c r="C21" s="1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E28" i="6"/>
  <c r="E28" i="7"/>
  <c r="D29" i="6"/>
  <c r="D29" i="7"/>
  <c r="E29" i="6"/>
  <c r="E29" i="7"/>
  <c r="D30" i="6"/>
  <c r="D30" i="7"/>
  <c r="E30" i="6"/>
  <c r="C30" s="1"/>
  <c r="E30" i="7"/>
  <c r="D31" i="6"/>
  <c r="D31" i="7"/>
  <c r="E31" i="6"/>
  <c r="E31" i="7"/>
  <c r="C31" s="1"/>
  <c r="D32" i="6"/>
  <c r="D32" i="7"/>
  <c r="E32" i="6"/>
  <c r="E32" i="7"/>
  <c r="D33" i="6"/>
  <c r="D33" i="7"/>
  <c r="E33" i="6"/>
  <c r="E33" i="7"/>
  <c r="D34" i="6"/>
  <c r="D34" i="7"/>
  <c r="E34" i="6"/>
  <c r="E34" i="7"/>
  <c r="D35" i="6"/>
  <c r="D35" i="7"/>
  <c r="E35" i="6"/>
  <c r="E35" i="7"/>
  <c r="D36" i="6"/>
  <c r="D36" i="7"/>
  <c r="E36" i="6"/>
  <c r="C36" s="1"/>
  <c r="E36" i="7"/>
  <c r="D37" i="6"/>
  <c r="D37" i="7"/>
  <c r="E37" i="6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C39" s="1"/>
  <c r="D40" i="6"/>
  <c r="D40" i="7"/>
  <c r="E40" i="6"/>
  <c r="C40" s="1"/>
  <c r="E40" i="7"/>
  <c r="D41" i="6"/>
  <c r="D41" i="7"/>
  <c r="E41" i="6"/>
  <c r="E41" i="7"/>
  <c r="D42" i="6"/>
  <c r="D42" i="7"/>
  <c r="C42" s="1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E43" i="3"/>
  <c r="F43"/>
  <c r="G20" i="2"/>
  <c r="I20"/>
  <c r="K20"/>
  <c r="M20"/>
  <c r="O20"/>
  <c r="H20"/>
  <c r="J20"/>
  <c r="L20"/>
  <c r="N20"/>
  <c r="P20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D23" i="4"/>
  <c r="E28" i="3"/>
  <c r="C22" i="7"/>
  <c r="C20" i="6"/>
  <c r="F33" i="3"/>
  <c r="F29"/>
  <c r="E37"/>
  <c r="E21"/>
  <c r="F35"/>
  <c r="F31"/>
  <c r="F27"/>
  <c r="F22"/>
  <c r="E32"/>
  <c r="F39"/>
  <c r="E35"/>
  <c r="F21"/>
  <c r="F37"/>
  <c r="F32"/>
  <c r="E23"/>
  <c r="I20"/>
  <c r="I50"/>
  <c r="E20" i="5" l="1"/>
  <c r="N48" i="3"/>
  <c r="J48"/>
  <c r="D31" i="2"/>
  <c r="L50" i="3"/>
  <c r="J50"/>
  <c r="E48" i="4"/>
  <c r="E50" i="2"/>
  <c r="O48" i="3"/>
  <c r="M48"/>
  <c r="K48"/>
  <c r="I48"/>
  <c r="D39" i="4"/>
  <c r="C30" i="7"/>
  <c r="M45" i="3"/>
  <c r="H49"/>
  <c r="D21"/>
  <c r="C37" i="7"/>
  <c r="C32"/>
  <c r="C28"/>
  <c r="C25"/>
  <c r="F45" i="2"/>
  <c r="D35" i="5"/>
  <c r="D22"/>
  <c r="I43"/>
  <c r="C23" i="6"/>
  <c r="E46" i="2"/>
  <c r="C35" i="7"/>
  <c r="C34"/>
  <c r="C33"/>
  <c r="C29"/>
  <c r="C23"/>
  <c r="D20" i="5"/>
  <c r="C20" s="1"/>
  <c r="E49" i="4"/>
  <c r="D49" s="1"/>
  <c r="G44"/>
  <c r="H50" i="3"/>
  <c r="O43" i="5"/>
  <c r="M43"/>
  <c r="G43"/>
  <c r="C39" i="6"/>
  <c r="E38" i="5"/>
  <c r="E32"/>
  <c r="E26"/>
  <c r="E25"/>
  <c r="C21" i="6"/>
  <c r="F49" i="2"/>
  <c r="N43" i="5"/>
  <c r="G50" i="3"/>
  <c r="E47" i="4"/>
  <c r="C40" i="7"/>
  <c r="D43"/>
  <c r="E37" i="5"/>
  <c r="E34"/>
  <c r="D24"/>
  <c r="E23"/>
  <c r="D23"/>
  <c r="C20" i="7"/>
  <c r="E40" i="5"/>
  <c r="E43" i="6"/>
  <c r="E21" i="5"/>
  <c r="E41" i="3"/>
  <c r="E30"/>
  <c r="E29"/>
  <c r="D29" s="1"/>
  <c r="E27"/>
  <c r="D27" s="1"/>
  <c r="O20"/>
  <c r="L20"/>
  <c r="P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F50" i="2"/>
  <c r="D50" s="1"/>
  <c r="G44"/>
  <c r="D33" i="5"/>
  <c r="E31"/>
  <c r="D31"/>
  <c r="D30"/>
  <c r="E29"/>
  <c r="E27"/>
  <c r="D27"/>
  <c r="D26"/>
  <c r="E24"/>
  <c r="P50" i="3"/>
  <c r="P47"/>
  <c r="K46"/>
  <c r="H47"/>
  <c r="K43" i="5"/>
  <c r="C26" i="6"/>
  <c r="E41" i="5"/>
  <c r="C41" s="1"/>
  <c r="D40"/>
  <c r="E39"/>
  <c r="D34"/>
  <c r="D36"/>
  <c r="E35"/>
  <c r="D29"/>
  <c r="C32" i="6"/>
  <c r="C28"/>
  <c r="D21" i="5"/>
  <c r="E20" i="2"/>
  <c r="C41" i="7"/>
  <c r="D43" i="6"/>
  <c r="C38"/>
  <c r="E20" i="4"/>
  <c r="E33" i="5"/>
  <c r="E28"/>
  <c r="D28"/>
  <c r="D25"/>
  <c r="P45" i="3"/>
  <c r="L45"/>
  <c r="M49"/>
  <c r="M46"/>
  <c r="C31" i="6"/>
  <c r="C24"/>
  <c r="C38" i="7"/>
  <c r="C36"/>
  <c r="H44" i="4"/>
  <c r="C27" i="7"/>
  <c r="C26"/>
  <c r="C42" i="6"/>
  <c r="C41"/>
  <c r="D37" i="5"/>
  <c r="D32"/>
  <c r="C29" i="6"/>
  <c r="C22"/>
  <c r="C35"/>
  <c r="C33"/>
  <c r="E30" i="5"/>
  <c r="C30" s="1"/>
  <c r="C27" i="6"/>
  <c r="E42" i="3"/>
  <c r="E40"/>
  <c r="E39"/>
  <c r="D39" s="1"/>
  <c r="E38"/>
  <c r="E36"/>
  <c r="E34"/>
  <c r="E33"/>
  <c r="D33" s="1"/>
  <c r="E31"/>
  <c r="D31" s="1"/>
  <c r="E26"/>
  <c r="E25"/>
  <c r="E24"/>
  <c r="E22"/>
  <c r="D22" s="1"/>
  <c r="M20"/>
  <c r="K20"/>
  <c r="G20"/>
  <c r="O45"/>
  <c r="M50"/>
  <c r="K44" i="2"/>
  <c r="I45" i="3"/>
  <c r="F46" i="2"/>
  <c r="E47"/>
  <c r="G45" i="3"/>
  <c r="J43" i="5"/>
  <c r="F43"/>
  <c r="F48" i="4"/>
  <c r="D48" s="1"/>
  <c r="D35" i="3"/>
  <c r="C36" i="5"/>
  <c r="D35" i="4"/>
  <c r="D32"/>
  <c r="D31"/>
  <c r="E50"/>
  <c r="E46"/>
  <c r="L43" i="5"/>
  <c r="H43"/>
  <c r="H45" i="3"/>
  <c r="F48" i="2"/>
  <c r="E45"/>
  <c r="H44"/>
  <c r="I44"/>
  <c r="F45" i="4"/>
  <c r="D45" s="1"/>
  <c r="D37" i="3"/>
  <c r="K45"/>
  <c r="D51" i="2"/>
  <c r="P49" i="3"/>
  <c r="N49"/>
  <c r="L49"/>
  <c r="J49"/>
  <c r="P46"/>
  <c r="N46"/>
  <c r="L46"/>
  <c r="J46"/>
  <c r="F42"/>
  <c r="F41"/>
  <c r="F40"/>
  <c r="F38"/>
  <c r="F36"/>
  <c r="F34"/>
  <c r="F30"/>
  <c r="D30" s="1"/>
  <c r="F28"/>
  <c r="D28" s="1"/>
  <c r="F26"/>
  <c r="F25"/>
  <c r="F24"/>
  <c r="F23"/>
  <c r="D23" s="1"/>
  <c r="N20"/>
  <c r="J20"/>
  <c r="H20"/>
  <c r="O44" i="4"/>
  <c r="M44"/>
  <c r="K44"/>
  <c r="I44"/>
  <c r="F50"/>
  <c r="F47"/>
  <c r="F46"/>
  <c r="O46" i="3"/>
  <c r="N47"/>
  <c r="N45"/>
  <c r="L47"/>
  <c r="J47"/>
  <c r="J45"/>
  <c r="G49"/>
  <c r="P44" i="2"/>
  <c r="M44"/>
  <c r="L44"/>
  <c r="F47"/>
  <c r="E49"/>
  <c r="J44"/>
  <c r="E48"/>
  <c r="O44"/>
  <c r="N44"/>
  <c r="O49" i="3"/>
  <c r="K49"/>
  <c r="I49"/>
  <c r="I46"/>
  <c r="G46"/>
  <c r="E47"/>
  <c r="D37" i="4"/>
  <c r="D34"/>
  <c r="D29"/>
  <c r="D28"/>
  <c r="D27"/>
  <c r="D38" i="2"/>
  <c r="D43"/>
  <c r="D43" i="3"/>
  <c r="D34" i="2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D32" i="3"/>
  <c r="F20" i="2"/>
  <c r="D36" i="4"/>
  <c r="D33"/>
  <c r="D22"/>
  <c r="P44"/>
  <c r="N44"/>
  <c r="L44"/>
  <c r="J44"/>
  <c r="F48" i="3"/>
  <c r="D48" i="2" l="1"/>
  <c r="D49"/>
  <c r="D45"/>
  <c r="F50" i="3"/>
  <c r="E48"/>
  <c r="D48" s="1"/>
  <c r="D46" i="4"/>
  <c r="D46" i="2"/>
  <c r="C35" i="5"/>
  <c r="C38"/>
  <c r="C23"/>
  <c r="E50" i="3"/>
  <c r="C40" i="5"/>
  <c r="C37"/>
  <c r="C25"/>
  <c r="H44" i="3"/>
  <c r="C32" i="5"/>
  <c r="C21"/>
  <c r="C24"/>
  <c r="C22"/>
  <c r="C34"/>
  <c r="C26"/>
  <c r="D41" i="3"/>
  <c r="D47" i="4"/>
  <c r="D20" i="2"/>
  <c r="D24" i="3"/>
  <c r="D26"/>
  <c r="D42"/>
  <c r="C27" i="5"/>
  <c r="C42"/>
  <c r="D20" i="4"/>
  <c r="C33" i="5"/>
  <c r="C31"/>
  <c r="C29"/>
  <c r="C39"/>
  <c r="D47" i="2"/>
  <c r="C43" i="6"/>
  <c r="E20" i="3"/>
  <c r="O44"/>
  <c r="I44"/>
  <c r="M44"/>
  <c r="L44"/>
  <c r="C28" i="5"/>
  <c r="F20" i="3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50" i="3" l="1"/>
  <c r="D20"/>
  <c r="C43" i="5"/>
  <c r="D44" i="4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<sst xmlns="http://schemas.openxmlformats.org/spreadsheetml/2006/main" count="561" uniqueCount="126">
  <si>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</si>
  <si>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</si>
  <si>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</si>
  <si>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</si>
  <si>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</si>
  <si>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</si>
  <si>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</si>
  <si>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</si>
  <si>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</si>
  <si>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</si>
  <si>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</si>
  <si>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</si>
  <si>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</si>
  <si>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</si>
  <si>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</si>
  <si>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</si>
  <si>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</si>
  <si>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</si>
  <si>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</si>
  <si>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</si>
  <si>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</si>
  <si>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</si>
  <si>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</si>
  <si>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</si>
  <si>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</si>
  <si>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</si>
  <si>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</si>
  <si>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</si>
  <si>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</si>
  <si>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</si>
  <si>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</si>
  <si>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</si>
  <si>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</si>
  <si>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</si>
  <si>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</si>
  <si>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</si>
  <si>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</si>
  <si>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</si>
  <si>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</si>
  <si>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</si>
  <si>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</si>
  <si>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</si>
  <si>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</si>
  <si>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</si>
  <si>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</si>
  <si>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</si>
  <si>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</si>
  <si>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</si>
  <si>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</si>
  <si>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</si>
  <si>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</si>
  <si>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</si>
  <si>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</si>
  <si>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</si>
  <si>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</si>
  <si>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</si>
  <si>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</si>
  <si>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</si>
  <si>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</si>
  <si>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</si>
  <si>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</si>
  <si>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</si>
  <si>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</si>
  <si>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</si>
  <si>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</si>
  <si>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</si>
  <si>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</si>
  <si>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</si>
  <si>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</si>
  <si>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</si>
  <si>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</si>
  <si>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</si>
  <si>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</si>
  <si>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</si>
  <si>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</si>
  <si>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</si>
  <si>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</si>
  <si>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</si>
  <si>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</si>
  <si>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</si>
  <si>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</si>
  <si>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</si>
  <si>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</si>
  <si>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</si>
  <si>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</si>
  <si>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</si>
  <si>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</si>
  <si>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</si>
  <si>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</si>
  <si>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</si>
  <si>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</si>
  <si>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</si>
  <si>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</si>
  <si>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</si>
  <si>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</si>
  <si>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</si>
  <si>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</si>
  <si>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</si>
  <si>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</si>
  <si>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</si>
  <si>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</si>
  <si>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</si>
  <si>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</si>
  <si>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</si>
  <si>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</si>
  <si>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</si>
  <si>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</si>
  <si>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</si>
  <si>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</si>
  <si>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</si>
  <si>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</si>
  <si>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</si>
  <si>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</si>
  <si>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2019  года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</si>
  <si>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</si>
  <si>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</si>
  <si>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</si>
  <si>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</si>
  <si>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</si>
  <si>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</si>
  <si>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</si>
  <si>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</si>
  <si>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</si>
  <si>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</si>
  <si>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01 ноября 2020 года</t>
  </si>
  <si>
    <t>01 ноября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</si>
</sst>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8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65" zoomScaleNormal="65" workbookViewId="0">
      <pane xSplit="3" ySplit="19" topLeftCell="D20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C35" sqref="C3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717846</v>
      </c>
      <c r="E20" s="21">
        <f>G20+I20+K20+M20+O20</f>
        <v>330210</v>
      </c>
      <c r="F20" s="21">
        <f t="shared" ref="F20:F43" si="1">H20+J20+L20+N20+P20</f>
        <v>387636</v>
      </c>
      <c r="G20" s="21">
        <f t="shared" ref="G20:P20" si="2">SUM(G21:G43)</f>
        <v>3119</v>
      </c>
      <c r="H20" s="21">
        <f t="shared" si="2"/>
        <v>3011</v>
      </c>
      <c r="I20" s="21">
        <f t="shared" si="2"/>
        <v>16187</v>
      </c>
      <c r="J20" s="21">
        <f t="shared" si="2"/>
        <v>15329</v>
      </c>
      <c r="K20" s="21">
        <f t="shared" si="2"/>
        <v>57490</v>
      </c>
      <c r="L20" s="21">
        <f t="shared" si="2"/>
        <v>54226</v>
      </c>
      <c r="M20" s="21">
        <f t="shared" si="2"/>
        <v>223064</v>
      </c>
      <c r="N20" s="21">
        <f t="shared" si="2"/>
        <v>243553</v>
      </c>
      <c r="O20" s="21">
        <f t="shared" si="2"/>
        <v>30350</v>
      </c>
      <c r="P20" s="21">
        <f t="shared" si="2"/>
        <v>71517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1115</v>
      </c>
      <c r="E21" s="27">
        <f t="shared" ref="E21:E43" si="3">G21+I21+K21+M21+O21</f>
        <v>294</v>
      </c>
      <c r="F21" s="27">
        <f t="shared" si="1"/>
        <v>821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253</v>
      </c>
      <c r="N21" s="27">
        <f>'Прил.12 согаз'!N21+'Прил.12 альфа'!N21</f>
        <v>775</v>
      </c>
      <c r="O21" s="27">
        <f>'Прил.12 согаз'!O21+'Прил.12 альфа'!O21</f>
        <v>41</v>
      </c>
      <c r="P21" s="27">
        <f>'Прил.12 согаз'!P21+'Прил.12 альфа'!P21</f>
        <v>46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79022</v>
      </c>
      <c r="E22" s="27">
        <f t="shared" si="3"/>
        <v>37005</v>
      </c>
      <c r="F22" s="27">
        <f t="shared" si="1"/>
        <v>42017</v>
      </c>
      <c r="G22" s="27">
        <f>'Прил.12 согаз'!G22+'Прил.12 альфа'!G22</f>
        <v>322</v>
      </c>
      <c r="H22" s="27">
        <f>'Прил.12 согаз'!H22+'Прил.12 альфа'!H22</f>
        <v>310</v>
      </c>
      <c r="I22" s="27">
        <f>'Прил.12 согаз'!I22+'Прил.12 альфа'!I22</f>
        <v>1726</v>
      </c>
      <c r="J22" s="27">
        <f>'Прил.12 согаз'!J22+'Прил.12 альфа'!J22</f>
        <v>1613</v>
      </c>
      <c r="K22" s="27">
        <f>'Прил.12 согаз'!K22+'Прил.12 альфа'!K22</f>
        <v>6397</v>
      </c>
      <c r="L22" s="27">
        <f>'Прил.12 согаз'!L22+'Прил.12 альфа'!L22</f>
        <v>6012</v>
      </c>
      <c r="M22" s="27">
        <f>'Прил.12 согаз'!M22+'Прил.12 альфа'!M22</f>
        <v>25060</v>
      </c>
      <c r="N22" s="27">
        <f>'Прил.12 согаз'!N22+'Прил.12 альфа'!N22</f>
        <v>25442</v>
      </c>
      <c r="O22" s="27">
        <f>'Прил.12 согаз'!O22+'Прил.12 альфа'!O22</f>
        <v>3500</v>
      </c>
      <c r="P22" s="27">
        <f>'Прил.12 согаз'!P22+'Прил.12 альфа'!P22</f>
        <v>8640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43283</v>
      </c>
      <c r="E23" s="27">
        <f t="shared" si="3"/>
        <v>19185</v>
      </c>
      <c r="F23" s="27">
        <f t="shared" si="1"/>
        <v>24098</v>
      </c>
      <c r="G23" s="27">
        <f>'Прил.12 согаз'!G23+'Прил.12 альфа'!G23</f>
        <v>165</v>
      </c>
      <c r="H23" s="27">
        <f>'Прил.12 согаз'!H23+'Прил.12 альфа'!H23</f>
        <v>183</v>
      </c>
      <c r="I23" s="27">
        <f>'Прил.12 согаз'!I23+'Прил.12 альфа'!I23</f>
        <v>951</v>
      </c>
      <c r="J23" s="27">
        <f>'Прил.12 согаз'!J23+'Прил.12 альфа'!J23</f>
        <v>920</v>
      </c>
      <c r="K23" s="27">
        <f>'Прил.12 согаз'!K23+'Прил.12 альфа'!K23</f>
        <v>3753</v>
      </c>
      <c r="L23" s="27">
        <f>'Прил.12 согаз'!L23+'Прил.12 альфа'!L23</f>
        <v>3502</v>
      </c>
      <c r="M23" s="27">
        <f>'Прил.12 согаз'!M23+'Прил.12 альфа'!M23</f>
        <v>11983</v>
      </c>
      <c r="N23" s="27">
        <f>'Прил.12 согаз'!N23+'Прил.12 альфа'!N23</f>
        <v>13860</v>
      </c>
      <c r="O23" s="27">
        <f>'Прил.12 согаз'!O23+'Прил.12 альфа'!O23</f>
        <v>2333</v>
      </c>
      <c r="P23" s="27">
        <f>'Прил.12 согаз'!P23+'Прил.12 альфа'!P23</f>
        <v>5633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43063</v>
      </c>
      <c r="E24" s="27">
        <f t="shared" si="3"/>
        <v>20064</v>
      </c>
      <c r="F24" s="27">
        <f t="shared" si="1"/>
        <v>22999</v>
      </c>
      <c r="G24" s="27">
        <f>'Прил.12 согаз'!G24+'Прил.12 альфа'!G24</f>
        <v>219</v>
      </c>
      <c r="H24" s="27">
        <f>'Прил.12 согаз'!H24+'Прил.12 альфа'!H24</f>
        <v>171</v>
      </c>
      <c r="I24" s="27">
        <f>'Прил.12 согаз'!I24+'Прил.12 альфа'!I24</f>
        <v>914</v>
      </c>
      <c r="J24" s="27">
        <f>'Прил.12 согаз'!J24+'Прил.12 альфа'!J24</f>
        <v>890</v>
      </c>
      <c r="K24" s="27">
        <f>'Прил.12 согаз'!K24+'Прил.12 альфа'!K24</f>
        <v>3426</v>
      </c>
      <c r="L24" s="27">
        <f>'Прил.12 согаз'!L24+'Прил.12 альфа'!L24</f>
        <v>3294</v>
      </c>
      <c r="M24" s="27">
        <f>'Прил.12 согаз'!M24+'Прил.12 альфа'!M24</f>
        <v>13733</v>
      </c>
      <c r="N24" s="27">
        <f>'Прил.12 согаз'!N24+'Прил.12 альфа'!N24</f>
        <v>14464</v>
      </c>
      <c r="O24" s="27">
        <f>'Прил.12 согаз'!O24+'Прил.12 альфа'!O24</f>
        <v>1772</v>
      </c>
      <c r="P24" s="27">
        <f>'Прил.12 согаз'!P24+'Прил.12 альфа'!P24</f>
        <v>4180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9690</v>
      </c>
      <c r="E25" s="27">
        <f t="shared" si="3"/>
        <v>4611</v>
      </c>
      <c r="F25" s="27">
        <f t="shared" si="1"/>
        <v>5079</v>
      </c>
      <c r="G25" s="27">
        <f>'Прил.12 согаз'!G25+'Прил.12 альфа'!G25</f>
        <v>28</v>
      </c>
      <c r="H25" s="27">
        <f>'Прил.12 согаз'!H25+'Прил.12 альфа'!H25</f>
        <v>37</v>
      </c>
      <c r="I25" s="27">
        <f>'Прил.12 согаз'!I25+'Прил.12 альфа'!I25</f>
        <v>182</v>
      </c>
      <c r="J25" s="27">
        <f>'Прил.12 согаз'!J25+'Прил.12 альфа'!J25</f>
        <v>184</v>
      </c>
      <c r="K25" s="27">
        <f>'Прил.12 согаз'!K25+'Прил.12 альфа'!K25</f>
        <v>758</v>
      </c>
      <c r="L25" s="27">
        <f>'Прил.12 согаз'!L25+'Прил.12 альфа'!L25</f>
        <v>714</v>
      </c>
      <c r="M25" s="27">
        <f>'Прил.12 согаз'!M25+'Прил.12 альфа'!M25</f>
        <v>3141</v>
      </c>
      <c r="N25" s="27">
        <f>'Прил.12 согаз'!N25+'Прил.12 альфа'!N25</f>
        <v>2977</v>
      </c>
      <c r="O25" s="27">
        <f>'Прил.12 согаз'!O25+'Прил.12 альфа'!O25</f>
        <v>502</v>
      </c>
      <c r="P25" s="27">
        <f>'Прил.12 согаз'!P25+'Прил.12 альфа'!P25</f>
        <v>1167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62402</v>
      </c>
      <c r="E26" s="27">
        <f t="shared" si="3"/>
        <v>28728</v>
      </c>
      <c r="F26" s="27">
        <f t="shared" si="1"/>
        <v>33674</v>
      </c>
      <c r="G26" s="27">
        <f>'Прил.12 согаз'!G26+'Прил.12 альфа'!G26</f>
        <v>255</v>
      </c>
      <c r="H26" s="27">
        <f>'Прил.12 согаз'!H26+'Прил.12 альфа'!H26</f>
        <v>220</v>
      </c>
      <c r="I26" s="27">
        <f>'Прил.12 согаз'!I26+'Прил.12 альфа'!I26</f>
        <v>1281</v>
      </c>
      <c r="J26" s="27">
        <f>'Прил.12 согаз'!J26+'Прил.12 альфа'!J26</f>
        <v>1157</v>
      </c>
      <c r="K26" s="27">
        <f>'Прил.12 согаз'!K26+'Прил.12 альфа'!K26</f>
        <v>4906</v>
      </c>
      <c r="L26" s="27">
        <f>'Прил.12 согаз'!L26+'Прил.12 альфа'!L26</f>
        <v>4583</v>
      </c>
      <c r="M26" s="27">
        <f>'Прил.12 согаз'!M26+'Прил.12 альфа'!M26</f>
        <v>19428</v>
      </c>
      <c r="N26" s="27">
        <f>'Прил.12 согаз'!N26+'Прил.12 альфа'!N26</f>
        <v>20671</v>
      </c>
      <c r="O26" s="27">
        <f>'Прил.12 согаз'!O26+'Прил.12 альфа'!O26</f>
        <v>2858</v>
      </c>
      <c r="P26" s="27">
        <f>'Прил.12 согаз'!P26+'Прил.12 альфа'!P26</f>
        <v>7043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26172</v>
      </c>
      <c r="E27" s="27">
        <f t="shared" si="3"/>
        <v>11845</v>
      </c>
      <c r="F27" s="27">
        <f t="shared" si="1"/>
        <v>14327</v>
      </c>
      <c r="G27" s="27">
        <f>'Прил.12 согаз'!G27+'Прил.12 альфа'!G27</f>
        <v>110</v>
      </c>
      <c r="H27" s="27">
        <f>'Прил.12 согаз'!H27+'Прил.12 альфа'!H27</f>
        <v>106</v>
      </c>
      <c r="I27" s="27">
        <f>'Прил.12 согаз'!I27+'Прил.12 альфа'!I27</f>
        <v>575</v>
      </c>
      <c r="J27" s="27">
        <f>'Прил.12 согаз'!J27+'Прил.12 альфа'!J27</f>
        <v>512</v>
      </c>
      <c r="K27" s="27">
        <f>'Прил.12 согаз'!K27+'Прил.12 альфа'!K27</f>
        <v>2239</v>
      </c>
      <c r="L27" s="27">
        <f>'Прил.12 согаз'!L27+'Прил.12 альфа'!L27</f>
        <v>2146</v>
      </c>
      <c r="M27" s="27">
        <f>'Прил.12 согаз'!M27+'Прил.12 альфа'!M27</f>
        <v>7875</v>
      </c>
      <c r="N27" s="27">
        <f>'Прил.12 согаз'!N27+'Прил.12 альфа'!N27</f>
        <v>8949</v>
      </c>
      <c r="O27" s="27">
        <f>'Прил.12 согаз'!O27+'Прил.12 альфа'!O27</f>
        <v>1046</v>
      </c>
      <c r="P27" s="27">
        <f>'Прил.12 согаз'!P27+'Прил.12 альфа'!P27</f>
        <v>2614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31197</v>
      </c>
      <c r="E28" s="27">
        <f t="shared" si="3"/>
        <v>14300</v>
      </c>
      <c r="F28" s="27">
        <f t="shared" si="1"/>
        <v>16897</v>
      </c>
      <c r="G28" s="27">
        <f>'Прил.12 согаз'!G28+'Прил.12 альфа'!G28</f>
        <v>171</v>
      </c>
      <c r="H28" s="27">
        <f>'Прил.12 согаз'!H28+'Прил.12 альфа'!H28</f>
        <v>174</v>
      </c>
      <c r="I28" s="27">
        <f>'Прил.12 согаз'!I28+'Прил.12 альфа'!I28</f>
        <v>878</v>
      </c>
      <c r="J28" s="27">
        <f>'Прил.12 согаз'!J28+'Прил.12 альфа'!J28</f>
        <v>872</v>
      </c>
      <c r="K28" s="27">
        <f>'Прил.12 согаз'!K28+'Прил.12 альфа'!K28</f>
        <v>2827</v>
      </c>
      <c r="L28" s="27">
        <f>'Прил.12 согаз'!L28+'Прил.12 альфа'!L28</f>
        <v>2716</v>
      </c>
      <c r="M28" s="27">
        <f>'Прил.12 согаз'!M28+'Прил.12 альфа'!M28</f>
        <v>9525</v>
      </c>
      <c r="N28" s="27">
        <f>'Прил.12 согаз'!N28+'Прил.12 альфа'!N28</f>
        <v>10715</v>
      </c>
      <c r="O28" s="27">
        <f>'Прил.12 согаз'!O28+'Прил.12 альфа'!O28</f>
        <v>899</v>
      </c>
      <c r="P28" s="27">
        <f>'Прил.12 согаз'!P28+'Прил.12 альфа'!P28</f>
        <v>2420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47086</v>
      </c>
      <c r="E29" s="27">
        <f t="shared" si="3"/>
        <v>20245</v>
      </c>
      <c r="F29" s="27">
        <f t="shared" si="1"/>
        <v>26841</v>
      </c>
      <c r="G29" s="27">
        <f>'Прил.12 согаз'!G29+'Прил.12 альфа'!G29</f>
        <v>298</v>
      </c>
      <c r="H29" s="27">
        <f>'Прил.12 согаз'!H29+'Прил.12 альфа'!H29</f>
        <v>315</v>
      </c>
      <c r="I29" s="27">
        <f>'Прил.12 согаз'!I29+'Прил.12 альфа'!I29</f>
        <v>1475</v>
      </c>
      <c r="J29" s="27">
        <f>'Прил.12 согаз'!J29+'Прил.12 альфа'!J29</f>
        <v>1476</v>
      </c>
      <c r="K29" s="27">
        <f>'Прил.12 согаз'!K29+'Прил.12 альфа'!K29</f>
        <v>4783</v>
      </c>
      <c r="L29" s="27">
        <f>'Прил.12 согаз'!L29+'Прил.12 альфа'!L29</f>
        <v>4716</v>
      </c>
      <c r="M29" s="27">
        <f>'Прил.12 согаз'!M29+'Прил.12 альфа'!M29</f>
        <v>12391</v>
      </c>
      <c r="N29" s="27">
        <f>'Прил.12 согаз'!N29+'Прил.12 альфа'!N29</f>
        <v>17468</v>
      </c>
      <c r="O29" s="27">
        <f>'Прил.12 согаз'!O29+'Прил.12 альфа'!O29</f>
        <v>1298</v>
      </c>
      <c r="P29" s="27">
        <f>'Прил.12 согаз'!P29+'Прил.12 альфа'!P29</f>
        <v>2866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118051</v>
      </c>
      <c r="E30" s="27">
        <f t="shared" si="3"/>
        <v>52438</v>
      </c>
      <c r="F30" s="27">
        <f t="shared" si="1"/>
        <v>65613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46012</v>
      </c>
      <c r="N30" s="27">
        <f>'Прил.12 согаз'!N30+'Прил.12 альфа'!N30</f>
        <v>50302</v>
      </c>
      <c r="O30" s="27">
        <f>'Прил.12 согаз'!O30+'Прил.12 альфа'!O30</f>
        <v>6426</v>
      </c>
      <c r="P30" s="27">
        <f>'Прил.12 согаз'!P30+'Прил.12 альфа'!P30</f>
        <v>15311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92829</v>
      </c>
      <c r="E31" s="27">
        <f t="shared" si="3"/>
        <v>40624</v>
      </c>
      <c r="F31" s="27">
        <f t="shared" si="1"/>
        <v>52205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35438</v>
      </c>
      <c r="N31" s="27">
        <f>'Прил.12 согаз'!N31+'Прил.12 альфа'!N31</f>
        <v>38920</v>
      </c>
      <c r="O31" s="27">
        <f>'Прил.12 согаз'!O31+'Прил.12 альфа'!O31</f>
        <v>5186</v>
      </c>
      <c r="P31" s="27">
        <f>'Прил.12 согаз'!P31+'Прил.12 альфа'!P31</f>
        <v>13285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23583</v>
      </c>
      <c r="E32" s="27">
        <f t="shared" si="3"/>
        <v>12091</v>
      </c>
      <c r="F32" s="27">
        <f t="shared" si="1"/>
        <v>11492</v>
      </c>
      <c r="G32" s="27">
        <f>'Прил.12 согаз'!G32+'Прил.12 альфа'!G32</f>
        <v>526</v>
      </c>
      <c r="H32" s="27">
        <f>'Прил.12 согаз'!H32+'Прил.12 альфа'!H32</f>
        <v>502</v>
      </c>
      <c r="I32" s="27">
        <f>'Прил.12 согаз'!I32+'Прил.12 альфа'!I32</f>
        <v>2675</v>
      </c>
      <c r="J32" s="27">
        <f>'Прил.12 согаз'!J32+'Прил.12 альфа'!J32</f>
        <v>2500</v>
      </c>
      <c r="K32" s="27">
        <f>'Прил.12 согаз'!K32+'Прил.12 альфа'!K32</f>
        <v>8890</v>
      </c>
      <c r="L32" s="27">
        <f>'Прил.12 согаз'!L32+'Прил.12 альфа'!L32</f>
        <v>8490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17170</v>
      </c>
      <c r="E33" s="27">
        <f t="shared" si="3"/>
        <v>8931</v>
      </c>
      <c r="F33" s="27">
        <f t="shared" si="1"/>
        <v>8239</v>
      </c>
      <c r="G33" s="27">
        <f>'Прил.12 согаз'!G33+'Прил.12 альфа'!G33</f>
        <v>315</v>
      </c>
      <c r="H33" s="27">
        <f>'Прил.12 согаз'!H33+'Прил.12 альфа'!H33</f>
        <v>340</v>
      </c>
      <c r="I33" s="27">
        <f>'Прил.12 согаз'!I33+'Прил.12 альфа'!I33</f>
        <v>1790</v>
      </c>
      <c r="J33" s="27">
        <f>'Прил.12 согаз'!J33+'Прил.12 альфа'!J33</f>
        <v>1758</v>
      </c>
      <c r="K33" s="27">
        <f>'Прил.12 согаз'!K33+'Прил.12 альфа'!K33</f>
        <v>6826</v>
      </c>
      <c r="L33" s="27">
        <f>'Прил.12 согаз'!L33+'Прил.12 альфа'!L33</f>
        <v>6141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16144</v>
      </c>
      <c r="E34" s="27">
        <f t="shared" si="3"/>
        <v>8351</v>
      </c>
      <c r="F34" s="27">
        <f t="shared" si="1"/>
        <v>7793</v>
      </c>
      <c r="G34" s="27">
        <f>'Прил.12 согаз'!G34+'Прил.12 альфа'!G34</f>
        <v>360</v>
      </c>
      <c r="H34" s="27">
        <f>'Прил.12 согаз'!H34+'Прил.12 альфа'!H34</f>
        <v>346</v>
      </c>
      <c r="I34" s="27">
        <f>'Прил.12 согаз'!I34+'Прил.12 альфа'!I34</f>
        <v>1781</v>
      </c>
      <c r="J34" s="27">
        <f>'Прил.12 согаз'!J34+'Прил.12 альфа'!J34</f>
        <v>1692</v>
      </c>
      <c r="K34" s="27">
        <f>'Прил.12 согаз'!K34+'Прил.12 альфа'!K34</f>
        <v>6210</v>
      </c>
      <c r="L34" s="27">
        <f>'Прил.12 согаз'!L34+'Прил.12 альфа'!L34</f>
        <v>5755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11621</v>
      </c>
      <c r="E35" s="27">
        <f t="shared" si="3"/>
        <v>5711</v>
      </c>
      <c r="F35" s="27">
        <f t="shared" si="1"/>
        <v>5910</v>
      </c>
      <c r="G35" s="27">
        <f>'Прил.12 согаз'!G35+'Прил.12 альфа'!G35</f>
        <v>14</v>
      </c>
      <c r="H35" s="27">
        <f>'Прил.12 согаз'!H35+'Прил.12 альфа'!H35</f>
        <v>9</v>
      </c>
      <c r="I35" s="27">
        <f>'Прил.12 согаз'!I35+'Прил.12 альфа'!I35</f>
        <v>37</v>
      </c>
      <c r="J35" s="27">
        <f>'Прил.12 согаз'!J35+'Прил.12 альфа'!J35</f>
        <v>25</v>
      </c>
      <c r="K35" s="27">
        <f>'Прил.12 согаз'!K35+'Прил.12 альфа'!K35</f>
        <v>112</v>
      </c>
      <c r="L35" s="27">
        <f>'Прил.12 согаз'!L35+'Прил.12 альфа'!L35</f>
        <v>107</v>
      </c>
      <c r="M35" s="27">
        <f>'Прил.12 согаз'!M35+'Прил.12 альфа'!M35</f>
        <v>4612</v>
      </c>
      <c r="N35" s="27">
        <f>'Прил.12 согаз'!N35+'Прил.12 альфа'!N35</f>
        <v>4644</v>
      </c>
      <c r="O35" s="27">
        <f>'Прил.12 согаз'!O35+'Прил.12 альфа'!O35</f>
        <v>936</v>
      </c>
      <c r="P35" s="27">
        <f>'Прил.12 согаз'!P35+'Прил.12 альфа'!P35</f>
        <v>1125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16902</v>
      </c>
      <c r="E36" s="27">
        <f t="shared" si="3"/>
        <v>7962</v>
      </c>
      <c r="F36" s="27">
        <f t="shared" si="1"/>
        <v>8940</v>
      </c>
      <c r="G36" s="27">
        <f>'Прил.12 согаз'!G36+'Прил.12 альфа'!G36</f>
        <v>65</v>
      </c>
      <c r="H36" s="27">
        <f>'Прил.12 согаз'!H36+'Прил.12 альфа'!H36</f>
        <v>52</v>
      </c>
      <c r="I36" s="27">
        <f>'Прил.12 согаз'!I36+'Прил.12 альфа'!I36</f>
        <v>358</v>
      </c>
      <c r="J36" s="27">
        <f>'Прил.12 согаз'!J36+'Прил.12 альфа'!J36</f>
        <v>320</v>
      </c>
      <c r="K36" s="27">
        <f>'Прил.12 согаз'!K36+'Прил.12 альфа'!K36</f>
        <v>1394</v>
      </c>
      <c r="L36" s="27">
        <f>'Прил.12 согаз'!L36+'Прил.12 альфа'!L36</f>
        <v>1268</v>
      </c>
      <c r="M36" s="27">
        <f>'Прил.12 согаз'!M36+'Прил.12 альфа'!M36</f>
        <v>5355</v>
      </c>
      <c r="N36" s="27">
        <f>'Прил.12 согаз'!N36+'Прил.12 альфа'!N36</f>
        <v>5537</v>
      </c>
      <c r="O36" s="27">
        <f>'Прил.12 согаз'!O36+'Прил.12 альфа'!O36</f>
        <v>790</v>
      </c>
      <c r="P36" s="27">
        <f>'Прил.12 согаз'!P36+'Прил.12 альфа'!P36</f>
        <v>1763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42426</v>
      </c>
      <c r="E37" s="27">
        <f t="shared" si="3"/>
        <v>18900</v>
      </c>
      <c r="F37" s="27">
        <f t="shared" si="1"/>
        <v>23526</v>
      </c>
      <c r="G37" s="27">
        <f>'Прил.12 согаз'!G37+'Прил.12 альфа'!G37</f>
        <v>255</v>
      </c>
      <c r="H37" s="27">
        <f>'Прил.12 согаз'!H37+'Прил.12 альфа'!H37</f>
        <v>232</v>
      </c>
      <c r="I37" s="27">
        <f>'Прил.12 согаз'!I37+'Прил.12 альфа'!I37</f>
        <v>1454</v>
      </c>
      <c r="J37" s="27">
        <f>'Прил.12 согаз'!J37+'Прил.12 альфа'!J37</f>
        <v>1301</v>
      </c>
      <c r="K37" s="27">
        <f>'Прил.12 согаз'!K37+'Прил.12 альфа'!K37</f>
        <v>4710</v>
      </c>
      <c r="L37" s="27">
        <f>'Прил.12 согаз'!L37+'Прил.12 альфа'!L37</f>
        <v>4522</v>
      </c>
      <c r="M37" s="27">
        <f>'Прил.12 согаз'!M37+'Прил.12 альфа'!M37</f>
        <v>11590</v>
      </c>
      <c r="N37" s="27">
        <f>'Прил.12 согаз'!N37+'Прил.12 альфа'!N37</f>
        <v>15672</v>
      </c>
      <c r="O37" s="27">
        <f>'Прил.12 согаз'!O37+'Прил.12 альфа'!O37</f>
        <v>891</v>
      </c>
      <c r="P37" s="27">
        <f>'Прил.12 согаз'!P37+'Прил.12 альфа'!P37</f>
        <v>1799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6159</v>
      </c>
      <c r="E38" s="27">
        <f t="shared" si="3"/>
        <v>2301</v>
      </c>
      <c r="F38" s="27">
        <f t="shared" si="1"/>
        <v>3858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1856</v>
      </c>
      <c r="N38" s="27">
        <f>'Прил.12 согаз'!N38+'Прил.12 альфа'!N38</f>
        <v>2830</v>
      </c>
      <c r="O38" s="27">
        <f>'Прил.12 согаз'!O38+'Прил.12 альфа'!O38</f>
        <v>445</v>
      </c>
      <c r="P38" s="27">
        <f>'Прил.12 согаз'!P38+'Прил.12 альфа'!P38</f>
        <v>1028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3803</v>
      </c>
      <c r="E39" s="27">
        <f t="shared" si="3"/>
        <v>2139</v>
      </c>
      <c r="F39" s="27">
        <f t="shared" si="1"/>
        <v>1664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1865</v>
      </c>
      <c r="N39" s="27">
        <f>'Прил.12 согаз'!N39+'Прил.12 альфа'!N39</f>
        <v>1462</v>
      </c>
      <c r="O39" s="27">
        <f>'Прил.12 согаз'!O39+'Прил.12 альфа'!O39</f>
        <v>274</v>
      </c>
      <c r="P39" s="27">
        <f>'Прил.12 согаз'!P39+'Прил.12 альфа'!P39</f>
        <v>202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5726</v>
      </c>
      <c r="E40" s="27">
        <f t="shared" si="3"/>
        <v>2668</v>
      </c>
      <c r="F40" s="27">
        <f t="shared" si="1"/>
        <v>3058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2368</v>
      </c>
      <c r="N40" s="27">
        <f>'Прил.12 согаз'!N40+'Прил.12 альфа'!N40</f>
        <v>2216</v>
      </c>
      <c r="O40" s="27">
        <f>'Прил.12 согаз'!O40+'Прил.12 альфа'!O40</f>
        <v>300</v>
      </c>
      <c r="P40" s="27">
        <f>'Прил.12 согаз'!P40+'Прил.12 альфа'!P40</f>
        <v>842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6118</v>
      </c>
      <c r="E41" s="27">
        <f t="shared" si="3"/>
        <v>3516</v>
      </c>
      <c r="F41" s="27">
        <f t="shared" si="1"/>
        <v>2602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3146</v>
      </c>
      <c r="N41" s="27">
        <f>'Прил.12 согаз'!N41+'Прил.12 альфа'!N41</f>
        <v>2034</v>
      </c>
      <c r="O41" s="27">
        <f>'Прил.12 согаз'!O41+'Прил.12 альфа'!O41</f>
        <v>370</v>
      </c>
      <c r="P41" s="27">
        <f>'Прил.12 согаз'!P41+'Прил.12 альфа'!P41</f>
        <v>568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6707</v>
      </c>
      <c r="E42" s="27">
        <f t="shared" si="3"/>
        <v>3005</v>
      </c>
      <c r="F42" s="27">
        <f t="shared" si="1"/>
        <v>3702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2621</v>
      </c>
      <c r="N42" s="27">
        <f>'Прил.12 согаз'!N42+'Прил.12 альфа'!N42</f>
        <v>2838</v>
      </c>
      <c r="O42" s="27">
        <f>'Прил.12 согаз'!O42+'Прил.12 альфа'!O42</f>
        <v>384</v>
      </c>
      <c r="P42" s="27">
        <f>'Прил.12 согаз'!P42+'Прил.12 альфа'!P42</f>
        <v>864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7577</v>
      </c>
      <c r="E43" s="27">
        <f t="shared" si="3"/>
        <v>5296</v>
      </c>
      <c r="F43" s="27">
        <f t="shared" si="1"/>
        <v>2281</v>
      </c>
      <c r="G43" s="27">
        <f>'Прил.12 согаз'!G43+'Прил.12 альфа'!G43</f>
        <v>16</v>
      </c>
      <c r="H43" s="27">
        <f>'Прил.12 согаз'!H43+'Прил.12 альфа'!H43</f>
        <v>14</v>
      </c>
      <c r="I43" s="27">
        <f>'Прил.12 согаз'!I43+'Прил.12 альфа'!I43</f>
        <v>110</v>
      </c>
      <c r="J43" s="27">
        <f>'Прил.12 согаз'!J43+'Прил.12 альфа'!J43</f>
        <v>109</v>
      </c>
      <c r="K43" s="27">
        <f>'Прил.12 согаз'!K43+'Прил.12 альфа'!K43</f>
        <v>259</v>
      </c>
      <c r="L43" s="27">
        <f>'Прил.12 согаз'!L43+'Прил.12 альфа'!L43</f>
        <v>260</v>
      </c>
      <c r="M43" s="27">
        <f>'Прил.12 согаз'!M43+'Прил.12 альфа'!M43</f>
        <v>4812</v>
      </c>
      <c r="N43" s="27">
        <f>'Прил.12 согаз'!N43+'Прил.12 альфа'!N43</f>
        <v>1777</v>
      </c>
      <c r="O43" s="27">
        <f>'Прил.12 согаз'!O43+'Прил.12 альфа'!O43</f>
        <v>99</v>
      </c>
      <c r="P43" s="27">
        <f>'Прил.12 согаз'!P43+'Прил.12 альфа'!P43</f>
        <v>121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717846</v>
      </c>
      <c r="E44" s="21">
        <f t="shared" ref="E44:E51" si="5">G44+I44+K44+M44+O44</f>
        <v>330210</v>
      </c>
      <c r="F44" s="21">
        <f t="shared" ref="F44:F51" si="6">H44+J44+L44+N44+P44</f>
        <v>387636</v>
      </c>
      <c r="G44" s="21">
        <f>SUM(G45:G51)</f>
        <v>3119</v>
      </c>
      <c r="H44" s="21">
        <f t="shared" ref="H44:P44" si="7">SUM(H45:H51)</f>
        <v>3011</v>
      </c>
      <c r="I44" s="21">
        <f t="shared" si="7"/>
        <v>16187</v>
      </c>
      <c r="J44" s="21">
        <f t="shared" si="7"/>
        <v>15329</v>
      </c>
      <c r="K44" s="21">
        <f t="shared" si="7"/>
        <v>57490</v>
      </c>
      <c r="L44" s="21">
        <f t="shared" si="7"/>
        <v>54226</v>
      </c>
      <c r="M44" s="21">
        <f t="shared" si="7"/>
        <v>223064</v>
      </c>
      <c r="N44" s="21">
        <f t="shared" si="7"/>
        <v>243553</v>
      </c>
      <c r="O44" s="21">
        <f t="shared" si="7"/>
        <v>30350</v>
      </c>
      <c r="P44" s="21">
        <f t="shared" si="7"/>
        <v>71517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85783</v>
      </c>
      <c r="E45" s="27">
        <f t="shared" si="5"/>
        <v>39610</v>
      </c>
      <c r="F45" s="27">
        <f t="shared" si="6"/>
        <v>46173</v>
      </c>
      <c r="G45" s="26">
        <f>'Прил.12 согаз'!G45+'Прил.12 альфа'!G45</f>
        <v>323</v>
      </c>
      <c r="H45" s="26">
        <f>'Прил.12 согаз'!H45+'Прил.12 альфа'!H45</f>
        <v>312</v>
      </c>
      <c r="I45" s="26">
        <f>'Прил.12 согаз'!I45+'Прил.12 альфа'!I45</f>
        <v>1732</v>
      </c>
      <c r="J45" s="26">
        <f>'Прил.12 согаз'!J45+'Прил.12 альфа'!J45</f>
        <v>1614</v>
      </c>
      <c r="K45" s="26">
        <f>'Прил.12 согаз'!K45+'Прил.12 альфа'!K45</f>
        <v>6460</v>
      </c>
      <c r="L45" s="26">
        <f>'Прил.12 согаз'!L45+'Прил.12 альфа'!L45</f>
        <v>6084</v>
      </c>
      <c r="M45" s="26">
        <f>'Прил.12 согаз'!M45+'Прил.12 альфа'!M45</f>
        <v>27148</v>
      </c>
      <c r="N45" s="26">
        <f>'Прил.12 согаз'!N45+'Прил.12 альфа'!N45</f>
        <v>28475</v>
      </c>
      <c r="O45" s="26">
        <f>'Прил.12 согаз'!O45+'Прил.12 альфа'!O45</f>
        <v>3947</v>
      </c>
      <c r="P45" s="26">
        <f>'Прил.12 согаз'!P45+'Прил.12 альфа'!P45</f>
        <v>9688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50847</v>
      </c>
      <c r="E46" s="27">
        <f t="shared" si="5"/>
        <v>23455</v>
      </c>
      <c r="F46" s="27">
        <f t="shared" si="6"/>
        <v>27392</v>
      </c>
      <c r="G46" s="26">
        <f>'Прил.12 согаз'!G46+'Прил.12 альфа'!G46</f>
        <v>165</v>
      </c>
      <c r="H46" s="26">
        <f>'Прил.12 согаз'!H46+'Прил.12 альфа'!H46</f>
        <v>185</v>
      </c>
      <c r="I46" s="26">
        <f>'Прил.12 согаз'!I46+'Прил.12 альфа'!I46</f>
        <v>978</v>
      </c>
      <c r="J46" s="26">
        <f>'Прил.12 согаз'!J46+'Прил.12 альфа'!J46</f>
        <v>940</v>
      </c>
      <c r="K46" s="26">
        <f>'Прил.12 согаз'!K46+'Прил.12 альфа'!K46</f>
        <v>3844</v>
      </c>
      <c r="L46" s="26">
        <f>'Прил.12 согаз'!L46+'Прил.12 альфа'!L46</f>
        <v>3614</v>
      </c>
      <c r="M46" s="26">
        <f>'Прил.12 согаз'!M46+'Прил.12 альфа'!M46</f>
        <v>15748</v>
      </c>
      <c r="N46" s="26">
        <f>'Прил.12 согаз'!N46+'Прил.12 альфа'!N46</f>
        <v>16419</v>
      </c>
      <c r="O46" s="26">
        <f>'Прил.12 согаз'!O46+'Прил.12 альфа'!O46</f>
        <v>2720</v>
      </c>
      <c r="P46" s="26">
        <f>'Прил.12 согаз'!P46+'Прил.12 альфа'!P46</f>
        <v>6234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>
        <f>'Прил.12 согаз'!G47+'Прил.12 альфа'!G47</f>
        <v>0</v>
      </c>
      <c r="H47" s="26">
        <f>'Прил.12 согаз'!H47+'Прил.12 альфа'!H47</f>
        <v>0</v>
      </c>
      <c r="I47" s="26">
        <f>'Прил.12 согаз'!I47+'Прил.12 альфа'!I47</f>
        <v>0</v>
      </c>
      <c r="J47" s="26">
        <f>'Прил.12 согаз'!J47+'Прил.12 альфа'!J47</f>
        <v>0</v>
      </c>
      <c r="K47" s="26">
        <f>'Прил.12 согаз'!K47+'Прил.12 альфа'!K47</f>
        <v>0</v>
      </c>
      <c r="L47" s="26">
        <f>'Прил.12 согаз'!L47+'Прил.12 альфа'!L47</f>
        <v>0</v>
      </c>
      <c r="M47" s="26">
        <f>'Прил.12 согаз'!M47+'Прил.12 альфа'!M47</f>
        <v>0</v>
      </c>
      <c r="N47" s="26">
        <f>'Прил.12 согаз'!N47+'Прил.12 альфа'!N47</f>
        <v>0</v>
      </c>
      <c r="O47" s="26">
        <f>'Прил.12 согаз'!O47+'Прил.12 альфа'!O47</f>
        <v>0</v>
      </c>
      <c r="P47" s="26">
        <f>'Прил.12 согаз'!P47+'Прил.12 альфа'!P47</f>
        <v>0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520106</v>
      </c>
      <c r="E48" s="59">
        <f t="shared" si="5"/>
        <v>239522</v>
      </c>
      <c r="F48" s="59">
        <f t="shared" si="6"/>
        <v>280584</v>
      </c>
      <c r="G48" s="58">
        <f>'Прил.12 согаз'!G48+'Прил.12 альфа'!G48</f>
        <v>2310</v>
      </c>
      <c r="H48" s="58">
        <f>'Прил.12 согаз'!H48+'Прил.12 альфа'!H48</f>
        <v>2228</v>
      </c>
      <c r="I48" s="58">
        <f>'Прил.12 согаз'!I48+'Прил.12 альфа'!I48</f>
        <v>11590</v>
      </c>
      <c r="J48" s="58">
        <f>'Прил.12 согаз'!J48+'Прил.12 альфа'!J48</f>
        <v>11094</v>
      </c>
      <c r="K48" s="58">
        <f>'Прил.12 согаз'!K48+'Прил.12 альфа'!K48</f>
        <v>40899</v>
      </c>
      <c r="L48" s="58">
        <f>'Прил.12 согаз'!L48+'Прил.12 альфа'!L48</f>
        <v>38535</v>
      </c>
      <c r="M48" s="58">
        <f>'Прил.12 согаз'!M48+'Прил.12 альфа'!M48</f>
        <v>162736</v>
      </c>
      <c r="N48" s="58">
        <f>'Прил.12 согаз'!N48+'Прил.12 альфа'!N48</f>
        <v>176730</v>
      </c>
      <c r="O48" s="58">
        <f>'Прил.12 согаз'!O48+'Прил.12 альфа'!O48</f>
        <v>21987</v>
      </c>
      <c r="P48" s="58">
        <f>'Прил.12 согаз'!P48+'Прил.12 альфа'!P48</f>
        <v>51997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16868</v>
      </c>
      <c r="E49" s="27">
        <f t="shared" si="5"/>
        <v>7927</v>
      </c>
      <c r="F49" s="27">
        <f t="shared" si="6"/>
        <v>8941</v>
      </c>
      <c r="G49" s="26">
        <f>'Прил.12 согаз'!G49+'Прил.12 альфа'!G49</f>
        <v>65</v>
      </c>
      <c r="H49" s="26">
        <f>'Прил.12 согаз'!H49+'Прил.12 альфа'!H49</f>
        <v>51</v>
      </c>
      <c r="I49" s="26">
        <f>'Прил.12 согаз'!I49+'Прил.12 альфа'!I49</f>
        <v>361</v>
      </c>
      <c r="J49" s="26">
        <f>'Прил.12 согаз'!J49+'Прил.12 альфа'!J49</f>
        <v>323</v>
      </c>
      <c r="K49" s="26">
        <f>'Прил.12 согаз'!K49+'Прил.12 альфа'!K49</f>
        <v>1406</v>
      </c>
      <c r="L49" s="26">
        <f>'Прил.12 согаз'!L49+'Прил.12 альфа'!L49</f>
        <v>1291</v>
      </c>
      <c r="M49" s="26">
        <f>'Прил.12 согаз'!M49+'Прил.12 альфа'!M49</f>
        <v>5309</v>
      </c>
      <c r="N49" s="26">
        <f>'Прил.12 согаз'!N49+'Прил.12 альфа'!N49</f>
        <v>5521</v>
      </c>
      <c r="O49" s="26">
        <f>'Прил.12 согаз'!O49+'Прил.12 альфа'!O49</f>
        <v>786</v>
      </c>
      <c r="P49" s="26">
        <f>'Прил.12 согаз'!P49+'Прил.12 альфа'!P49</f>
        <v>1755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44242</v>
      </c>
      <c r="E50" s="27">
        <f t="shared" si="5"/>
        <v>19696</v>
      </c>
      <c r="F50" s="27">
        <f t="shared" si="6"/>
        <v>24546</v>
      </c>
      <c r="G50" s="26">
        <f>'Прил.12 согаз'!G50+'Прил.12 альфа'!G50</f>
        <v>256</v>
      </c>
      <c r="H50" s="26">
        <f>'Прил.12 согаз'!H50+'Прил.12 альфа'!H50</f>
        <v>235</v>
      </c>
      <c r="I50" s="26">
        <f>'Прил.12 согаз'!I50+'Прил.12 альфа'!I50</f>
        <v>1526</v>
      </c>
      <c r="J50" s="26">
        <f>'Прил.12 согаз'!J50+'Прил.12 альфа'!J50</f>
        <v>1358</v>
      </c>
      <c r="K50" s="26">
        <f>'Прил.12 согаз'!K50+'Прил.12 альфа'!K50</f>
        <v>4881</v>
      </c>
      <c r="L50" s="26">
        <f>'Прил.12 согаз'!L50+'Прил.12 альфа'!L50</f>
        <v>4702</v>
      </c>
      <c r="M50" s="26">
        <f>'Прил.12 согаз'!M50+'Прил.12 альфа'!M50</f>
        <v>12123</v>
      </c>
      <c r="N50" s="26">
        <f>'Прил.12 согаз'!N50+'Прил.12 альфа'!N50</f>
        <v>16408</v>
      </c>
      <c r="O50" s="26">
        <f>'Прил.12 согаз'!O50+'Прил.12 альфа'!O50</f>
        <v>910</v>
      </c>
      <c r="P50" s="26">
        <f>'Прил.12 согаз'!P50+'Прил.12 альфа'!P50</f>
        <v>1843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438364</v>
      </c>
      <c r="E20" s="21">
        <f t="shared" ref="E20:E43" si="1">G20+I20+K20+M20+O20</f>
        <v>202250</v>
      </c>
      <c r="F20" s="21">
        <f t="shared" ref="F20:F43" si="2">H20+J20+L20+N20+P20</f>
        <v>236114</v>
      </c>
      <c r="G20" s="21">
        <f t="shared" ref="G20:P20" si="3">SUM(G21:G43)</f>
        <v>1997</v>
      </c>
      <c r="H20" s="21">
        <f t="shared" si="3"/>
        <v>1921</v>
      </c>
      <c r="I20" s="21">
        <f t="shared" si="3"/>
        <v>10057</v>
      </c>
      <c r="J20" s="21">
        <f t="shared" si="3"/>
        <v>9720</v>
      </c>
      <c r="K20" s="21">
        <f t="shared" si="3"/>
        <v>34068</v>
      </c>
      <c r="L20" s="21">
        <f t="shared" si="3"/>
        <v>32005</v>
      </c>
      <c r="M20" s="21">
        <f t="shared" si="3"/>
        <v>137432</v>
      </c>
      <c r="N20" s="21">
        <f t="shared" si="3"/>
        <v>149633</v>
      </c>
      <c r="O20" s="21">
        <f t="shared" si="3"/>
        <v>18696</v>
      </c>
      <c r="P20" s="21">
        <f t="shared" si="3"/>
        <v>42835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800</v>
      </c>
      <c r="E21" s="27">
        <f>G21+I21+K21+M21+O21</f>
        <v>224</v>
      </c>
      <c r="F21" s="27">
        <f t="shared" si="2"/>
        <v>576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193</v>
      </c>
      <c r="N21" s="27">
        <v>546</v>
      </c>
      <c r="O21" s="27">
        <v>31</v>
      </c>
      <c r="P21" s="27">
        <v>30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43896</v>
      </c>
      <c r="E22" s="27">
        <f t="shared" si="1"/>
        <v>21356</v>
      </c>
      <c r="F22" s="27">
        <f t="shared" si="2"/>
        <v>22540</v>
      </c>
      <c r="G22" s="27">
        <v>212</v>
      </c>
      <c r="H22" s="27">
        <v>195</v>
      </c>
      <c r="I22" s="27">
        <v>1040</v>
      </c>
      <c r="J22" s="27">
        <v>987</v>
      </c>
      <c r="K22" s="27">
        <v>3240</v>
      </c>
      <c r="L22" s="27">
        <v>3085</v>
      </c>
      <c r="M22" s="27">
        <v>15127</v>
      </c>
      <c r="N22" s="27">
        <v>14630</v>
      </c>
      <c r="O22" s="27">
        <v>1737</v>
      </c>
      <c r="P22" s="27">
        <v>3643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2202</v>
      </c>
      <c r="E23" s="27">
        <f t="shared" si="1"/>
        <v>1113</v>
      </c>
      <c r="F23" s="27">
        <f t="shared" si="2"/>
        <v>1089</v>
      </c>
      <c r="G23" s="27">
        <v>1</v>
      </c>
      <c r="H23" s="27">
        <v>1</v>
      </c>
      <c r="I23" s="27">
        <v>15</v>
      </c>
      <c r="J23" s="27">
        <v>6</v>
      </c>
      <c r="K23" s="27">
        <v>109</v>
      </c>
      <c r="L23" s="27">
        <v>115</v>
      </c>
      <c r="M23" s="27">
        <v>879</v>
      </c>
      <c r="N23" s="27">
        <v>797</v>
      </c>
      <c r="O23" s="27">
        <v>109</v>
      </c>
      <c r="P23" s="27">
        <v>170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36526</v>
      </c>
      <c r="E24" s="27">
        <f t="shared" si="1"/>
        <v>16908</v>
      </c>
      <c r="F24" s="27">
        <f t="shared" si="2"/>
        <v>19618</v>
      </c>
      <c r="G24" s="27">
        <v>174</v>
      </c>
      <c r="H24" s="27">
        <v>147</v>
      </c>
      <c r="I24" s="27">
        <v>733</v>
      </c>
      <c r="J24" s="27">
        <v>706</v>
      </c>
      <c r="K24" s="27">
        <v>2809</v>
      </c>
      <c r="L24" s="27">
        <v>2706</v>
      </c>
      <c r="M24" s="27">
        <v>11532</v>
      </c>
      <c r="N24" s="27">
        <v>12138</v>
      </c>
      <c r="O24" s="27">
        <v>1660</v>
      </c>
      <c r="P24" s="27">
        <v>3921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793</v>
      </c>
      <c r="E25" s="27">
        <f t="shared" si="1"/>
        <v>470</v>
      </c>
      <c r="F25" s="27">
        <f t="shared" si="2"/>
        <v>323</v>
      </c>
      <c r="G25" s="27">
        <v>0</v>
      </c>
      <c r="H25" s="27">
        <v>0</v>
      </c>
      <c r="I25" s="27">
        <v>4</v>
      </c>
      <c r="J25" s="27">
        <v>4</v>
      </c>
      <c r="K25" s="27">
        <v>32</v>
      </c>
      <c r="L25" s="27">
        <v>27</v>
      </c>
      <c r="M25" s="27">
        <v>393</v>
      </c>
      <c r="N25" s="27">
        <v>232</v>
      </c>
      <c r="O25" s="27">
        <v>41</v>
      </c>
      <c r="P25" s="27">
        <v>60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19426</v>
      </c>
      <c r="E26" s="27">
        <f t="shared" si="1"/>
        <v>9361</v>
      </c>
      <c r="F26" s="27">
        <f t="shared" si="2"/>
        <v>10065</v>
      </c>
      <c r="G26" s="27">
        <v>94</v>
      </c>
      <c r="H26" s="27">
        <v>77</v>
      </c>
      <c r="I26" s="27">
        <v>427</v>
      </c>
      <c r="J26" s="27">
        <v>428</v>
      </c>
      <c r="K26" s="27">
        <v>1270</v>
      </c>
      <c r="L26" s="27">
        <v>1186</v>
      </c>
      <c r="M26" s="27">
        <v>6771</v>
      </c>
      <c r="N26" s="27">
        <v>6624</v>
      </c>
      <c r="O26" s="27">
        <v>799</v>
      </c>
      <c r="P26" s="27">
        <v>1750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10622</v>
      </c>
      <c r="E27" s="27">
        <f t="shared" si="1"/>
        <v>5072</v>
      </c>
      <c r="F27" s="27">
        <f t="shared" si="2"/>
        <v>5550</v>
      </c>
      <c r="G27" s="27">
        <v>53</v>
      </c>
      <c r="H27" s="27">
        <v>48</v>
      </c>
      <c r="I27" s="27">
        <v>244</v>
      </c>
      <c r="J27" s="27">
        <v>232</v>
      </c>
      <c r="K27" s="27">
        <v>780</v>
      </c>
      <c r="L27" s="27">
        <v>785</v>
      </c>
      <c r="M27" s="27">
        <v>3588</v>
      </c>
      <c r="N27" s="27">
        <v>3745</v>
      </c>
      <c r="O27" s="27">
        <v>407</v>
      </c>
      <c r="P27" s="27">
        <v>740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30888</v>
      </c>
      <c r="E28" s="27">
        <f t="shared" si="1"/>
        <v>14076</v>
      </c>
      <c r="F28" s="27">
        <f t="shared" si="2"/>
        <v>16812</v>
      </c>
      <c r="G28" s="27">
        <v>171</v>
      </c>
      <c r="H28" s="27">
        <v>174</v>
      </c>
      <c r="I28" s="27">
        <v>876</v>
      </c>
      <c r="J28" s="27">
        <v>871</v>
      </c>
      <c r="K28" s="27">
        <v>2818</v>
      </c>
      <c r="L28" s="27">
        <v>2701</v>
      </c>
      <c r="M28" s="27">
        <v>9315</v>
      </c>
      <c r="N28" s="27">
        <v>10650</v>
      </c>
      <c r="O28" s="27">
        <v>896</v>
      </c>
      <c r="P28" s="27">
        <v>2416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24637</v>
      </c>
      <c r="E29" s="27">
        <f t="shared" si="1"/>
        <v>10472</v>
      </c>
      <c r="F29" s="27">
        <f t="shared" si="2"/>
        <v>14165</v>
      </c>
      <c r="G29" s="27">
        <v>186</v>
      </c>
      <c r="H29" s="27">
        <v>187</v>
      </c>
      <c r="I29" s="27">
        <v>867</v>
      </c>
      <c r="J29" s="27">
        <v>893</v>
      </c>
      <c r="K29" s="27">
        <v>2317</v>
      </c>
      <c r="L29" s="27">
        <v>2322</v>
      </c>
      <c r="M29" s="27">
        <v>6431</v>
      </c>
      <c r="N29" s="27">
        <v>9466</v>
      </c>
      <c r="O29" s="27">
        <v>671</v>
      </c>
      <c r="P29" s="27">
        <v>1297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93745</v>
      </c>
      <c r="E30" s="27">
        <f t="shared" si="1"/>
        <v>41225</v>
      </c>
      <c r="F30" s="27">
        <f t="shared" si="2"/>
        <v>52520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35826</v>
      </c>
      <c r="N30" s="27">
        <v>39362</v>
      </c>
      <c r="O30" s="27">
        <v>5399</v>
      </c>
      <c r="P30" s="27">
        <v>13158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70736</v>
      </c>
      <c r="E31" s="27">
        <f t="shared" si="1"/>
        <v>30763</v>
      </c>
      <c r="F31" s="27">
        <f t="shared" si="2"/>
        <v>39973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26698</v>
      </c>
      <c r="N31" s="27">
        <v>29598</v>
      </c>
      <c r="O31" s="27">
        <v>4065</v>
      </c>
      <c r="P31" s="27">
        <v>10375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19123</v>
      </c>
      <c r="E32" s="27">
        <f t="shared" si="1"/>
        <v>9827</v>
      </c>
      <c r="F32" s="27">
        <f t="shared" si="2"/>
        <v>9296</v>
      </c>
      <c r="G32" s="27">
        <v>402</v>
      </c>
      <c r="H32" s="27">
        <v>384</v>
      </c>
      <c r="I32" s="27">
        <v>2094</v>
      </c>
      <c r="J32" s="27">
        <v>1973</v>
      </c>
      <c r="K32" s="27">
        <v>7331</v>
      </c>
      <c r="L32" s="27">
        <v>6939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13829</v>
      </c>
      <c r="E33" s="27">
        <f t="shared" si="1"/>
        <v>7281</v>
      </c>
      <c r="F33" s="27">
        <f t="shared" si="2"/>
        <v>6548</v>
      </c>
      <c r="G33" s="27">
        <v>249</v>
      </c>
      <c r="H33" s="27">
        <v>264</v>
      </c>
      <c r="I33" s="27">
        <v>1380</v>
      </c>
      <c r="J33" s="27">
        <v>1391</v>
      </c>
      <c r="K33" s="27">
        <v>5652</v>
      </c>
      <c r="L33" s="27">
        <v>4893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13102</v>
      </c>
      <c r="E34" s="27">
        <f t="shared" si="1"/>
        <v>6763</v>
      </c>
      <c r="F34" s="27">
        <f t="shared" si="2"/>
        <v>6339</v>
      </c>
      <c r="G34" s="27">
        <v>277</v>
      </c>
      <c r="H34" s="27">
        <v>295</v>
      </c>
      <c r="I34" s="27">
        <v>1419</v>
      </c>
      <c r="J34" s="27">
        <v>1356</v>
      </c>
      <c r="K34" s="27">
        <v>5067</v>
      </c>
      <c r="L34" s="27">
        <v>4688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8868</v>
      </c>
      <c r="E35" s="27">
        <f t="shared" si="1"/>
        <v>4325</v>
      </c>
      <c r="F35" s="27">
        <f t="shared" si="2"/>
        <v>4543</v>
      </c>
      <c r="G35" s="27">
        <v>10</v>
      </c>
      <c r="H35" s="27">
        <v>5</v>
      </c>
      <c r="I35" s="27">
        <v>26</v>
      </c>
      <c r="J35" s="27">
        <v>13</v>
      </c>
      <c r="K35" s="27">
        <v>43</v>
      </c>
      <c r="L35" s="27">
        <v>45</v>
      </c>
      <c r="M35" s="27">
        <v>3490</v>
      </c>
      <c r="N35" s="27">
        <v>3550</v>
      </c>
      <c r="O35" s="27">
        <v>756</v>
      </c>
      <c r="P35" s="27">
        <v>930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14079</v>
      </c>
      <c r="E36" s="27">
        <f t="shared" si="1"/>
        <v>6751</v>
      </c>
      <c r="F36" s="27">
        <f t="shared" si="2"/>
        <v>7328</v>
      </c>
      <c r="G36" s="27">
        <v>64</v>
      </c>
      <c r="H36" s="27">
        <v>52</v>
      </c>
      <c r="I36" s="27">
        <v>342</v>
      </c>
      <c r="J36" s="27">
        <v>308</v>
      </c>
      <c r="K36" s="27">
        <v>1110</v>
      </c>
      <c r="L36" s="27">
        <v>1042</v>
      </c>
      <c r="M36" s="27">
        <v>4589</v>
      </c>
      <c r="N36" s="27">
        <v>4533</v>
      </c>
      <c r="O36" s="27">
        <v>646</v>
      </c>
      <c r="P36" s="27">
        <v>1393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13637</v>
      </c>
      <c r="E37" s="27">
        <f t="shared" si="1"/>
        <v>5901</v>
      </c>
      <c r="F37" s="27">
        <f t="shared" si="2"/>
        <v>7736</v>
      </c>
      <c r="G37" s="27">
        <v>93</v>
      </c>
      <c r="H37" s="27">
        <v>85</v>
      </c>
      <c r="I37" s="27">
        <v>530</v>
      </c>
      <c r="J37" s="27">
        <v>488</v>
      </c>
      <c r="K37" s="27">
        <v>1295</v>
      </c>
      <c r="L37" s="27">
        <v>1298</v>
      </c>
      <c r="M37" s="27">
        <v>3706</v>
      </c>
      <c r="N37" s="27">
        <v>5322</v>
      </c>
      <c r="O37" s="27">
        <v>277</v>
      </c>
      <c r="P37" s="27">
        <v>543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4216</v>
      </c>
      <c r="E38" s="27">
        <f t="shared" si="1"/>
        <v>1654</v>
      </c>
      <c r="F38" s="27">
        <f t="shared" si="2"/>
        <v>2562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1352</v>
      </c>
      <c r="N38" s="27">
        <v>1920</v>
      </c>
      <c r="O38" s="27">
        <v>302</v>
      </c>
      <c r="P38" s="27">
        <v>642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2880</v>
      </c>
      <c r="E39" s="27">
        <f t="shared" si="1"/>
        <v>1636</v>
      </c>
      <c r="F39" s="27">
        <f t="shared" si="2"/>
        <v>1244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1411</v>
      </c>
      <c r="N39" s="27">
        <v>1075</v>
      </c>
      <c r="O39" s="27">
        <v>225</v>
      </c>
      <c r="P39" s="27">
        <v>169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4865</v>
      </c>
      <c r="E40" s="27">
        <f t="shared" si="1"/>
        <v>2236</v>
      </c>
      <c r="F40" s="27">
        <f t="shared" si="2"/>
        <v>2629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1963</v>
      </c>
      <c r="N40" s="27">
        <v>1881</v>
      </c>
      <c r="O40" s="27">
        <v>273</v>
      </c>
      <c r="P40" s="27">
        <v>748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395</v>
      </c>
      <c r="E41" s="27">
        <f t="shared" si="1"/>
        <v>228</v>
      </c>
      <c r="F41" s="27">
        <f t="shared" si="2"/>
        <v>167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213</v>
      </c>
      <c r="N41" s="27">
        <v>152</v>
      </c>
      <c r="O41" s="27">
        <v>15</v>
      </c>
      <c r="P41" s="27">
        <v>15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5379</v>
      </c>
      <c r="E42" s="27">
        <f t="shared" si="1"/>
        <v>2374</v>
      </c>
      <c r="F42" s="27">
        <f t="shared" si="2"/>
        <v>3005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2051</v>
      </c>
      <c r="N42" s="27">
        <v>2250</v>
      </c>
      <c r="O42" s="27">
        <v>323</v>
      </c>
      <c r="P42" s="27">
        <v>755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3720</v>
      </c>
      <c r="E43" s="27">
        <f t="shared" si="1"/>
        <v>2234</v>
      </c>
      <c r="F43" s="27">
        <f t="shared" si="2"/>
        <v>1486</v>
      </c>
      <c r="G43" s="27">
        <v>11</v>
      </c>
      <c r="H43" s="27">
        <v>7</v>
      </c>
      <c r="I43" s="27">
        <v>60</v>
      </c>
      <c r="J43" s="27">
        <v>64</v>
      </c>
      <c r="K43" s="27">
        <v>195</v>
      </c>
      <c r="L43" s="27">
        <v>173</v>
      </c>
      <c r="M43" s="27">
        <v>1904</v>
      </c>
      <c r="N43" s="27">
        <v>1162</v>
      </c>
      <c r="O43" s="27">
        <v>64</v>
      </c>
      <c r="P43" s="27">
        <v>80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438364</v>
      </c>
      <c r="E44" s="21">
        <f t="shared" ref="E44:E51" si="5">G44+I44+K44+M44+O44</f>
        <v>202250</v>
      </c>
      <c r="F44" s="21">
        <f t="shared" ref="F44:F51" si="6">H44+J44+L44+N44+P44</f>
        <v>236114</v>
      </c>
      <c r="G44" s="21">
        <f>SUM(G45:G51)</f>
        <v>1997</v>
      </c>
      <c r="H44" s="21">
        <f t="shared" ref="H44:P44" si="7">SUM(H45:H51)</f>
        <v>1921</v>
      </c>
      <c r="I44" s="21">
        <f t="shared" si="7"/>
        <v>10057</v>
      </c>
      <c r="J44" s="21">
        <f t="shared" si="7"/>
        <v>9720</v>
      </c>
      <c r="K44" s="21">
        <f t="shared" si="7"/>
        <v>34068</v>
      </c>
      <c r="L44" s="21">
        <f t="shared" si="7"/>
        <v>32005</v>
      </c>
      <c r="M44" s="21">
        <f t="shared" si="7"/>
        <v>137432</v>
      </c>
      <c r="N44" s="21">
        <f t="shared" si="7"/>
        <v>149633</v>
      </c>
      <c r="O44" s="21">
        <f t="shared" si="7"/>
        <v>18696</v>
      </c>
      <c r="P44" s="21">
        <f t="shared" si="7"/>
        <v>42835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48370</v>
      </c>
      <c r="E45" s="27">
        <f t="shared" si="5"/>
        <v>23133</v>
      </c>
      <c r="F45" s="27">
        <f t="shared" si="6"/>
        <v>25237</v>
      </c>
      <c r="G45" s="26">
        <f>'Прил. 11 СОГАЗ 2020'!F33+'Прил. 11 СОГАЗ 2020'!F34</f>
        <v>212</v>
      </c>
      <c r="H45" s="26">
        <f>'Прил. 11 СОГАЗ 2020'!G33+'Прил. 11 СОГАЗ 2020'!G34</f>
        <v>195</v>
      </c>
      <c r="I45" s="26">
        <f>'Прил. 11 СОГАЗ 2020'!H33+'Прил. 11 СОГАЗ 2020'!H34</f>
        <v>1047</v>
      </c>
      <c r="J45" s="26">
        <f>'Прил. 11 СОГАЗ 2020'!I33+'Прил. 11 СОГАЗ 2020'!I34</f>
        <v>988</v>
      </c>
      <c r="K45" s="26">
        <f>'Прил. 11 СОГАЗ 2020'!J33+'Прил. 11 СОГАЗ 2020'!J34</f>
        <v>3266</v>
      </c>
      <c r="L45" s="26">
        <f>'Прил. 11 СОГАЗ 2020'!K33+'Прил. 11 СОГАЗ 2020'!K34</f>
        <v>3109</v>
      </c>
      <c r="M45" s="26">
        <f>'Прил. 11 СОГАЗ 2020'!L33+'Прил. 11 СОГАЗ 2020'!L34</f>
        <v>16565</v>
      </c>
      <c r="N45" s="26">
        <f>'Прил. 11 СОГАЗ 2020'!M33+'Прил. 11 СОГАЗ 2020'!M34</f>
        <v>16651</v>
      </c>
      <c r="O45" s="26">
        <f>'Прил. 11 СОГАЗ 2020'!N33+'Прил. 11 СОГАЗ 2020'!N34</f>
        <v>2043</v>
      </c>
      <c r="P45" s="26">
        <f>'Прил. 11 СОГАЗ 2020'!O33+'Прил. 11 СОГАЗ 2020'!O34</f>
        <v>4294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2803</v>
      </c>
      <c r="E46" s="27">
        <f t="shared" si="5"/>
        <v>1451</v>
      </c>
      <c r="F46" s="27">
        <f t="shared" si="6"/>
        <v>1352</v>
      </c>
      <c r="G46" s="26">
        <f>'Прил. 11 СОГАЗ 2020'!F35+'Прил. 11 СОГАЗ 2020'!F38</f>
        <v>1</v>
      </c>
      <c r="H46" s="26">
        <f>'Прил. 11 СОГАЗ 2020'!G35+'Прил. 11 СОГАЗ 2020'!G38</f>
        <v>2</v>
      </c>
      <c r="I46" s="26">
        <f>'Прил. 11 СОГАЗ 2020'!H35+'Прил. 11 СОГАЗ 2020'!H38</f>
        <v>15</v>
      </c>
      <c r="J46" s="26">
        <f>'Прил. 11 СОГАЗ 2020'!I35+'Прил. 11 СОГАЗ 2020'!I38</f>
        <v>7</v>
      </c>
      <c r="K46" s="26">
        <f>'Прил. 11 СОГАЗ 2020'!J35+'Прил. 11 СОГАЗ 2020'!J38</f>
        <v>124</v>
      </c>
      <c r="L46" s="26">
        <f>'Прил. 11 СОГАЗ 2020'!K35+'Прил. 11 СОГАЗ 2020'!K38</f>
        <v>120</v>
      </c>
      <c r="M46" s="26">
        <f>'Прил. 11 СОГАЗ 2020'!L35+'Прил. 11 СОГАЗ 2020'!L38</f>
        <v>1184</v>
      </c>
      <c r="N46" s="26">
        <f>'Прил. 11 СОГАЗ 2020'!M35+'Прил. 11 СОГАЗ 2020'!M38</f>
        <v>1034</v>
      </c>
      <c r="O46" s="26">
        <f>'Прил. 11 СОГАЗ 2020'!N35+'Прил. 11 СОГАЗ 2020'!N38</f>
        <v>127</v>
      </c>
      <c r="P46" s="26">
        <f>'Прил. 11 СОГАЗ 2020'!O35+'Прил. 11 СОГАЗ 2020'!O38</f>
        <v>189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358866</v>
      </c>
      <c r="E48" s="27">
        <f t="shared" si="5"/>
        <v>164740</v>
      </c>
      <c r="F48" s="27">
        <f t="shared" si="6"/>
        <v>194126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2020'!F27+'Прил. 11 СОГАЗ 2020'!F39+'Прил. 11 СОГАЗ 2020'!F41</f>
        <v>1628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2020'!G27+'Прил. 11 СОГАЗ 2020'!G39+'Прил. 11 СОГАЗ 2020'!G41</f>
        <v>1589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2020'!H27+'Прил. 11 СОГАЗ 2020'!H39+'Прил. 11 СОГАЗ 2020'!H41</f>
        <v>8098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2020'!I27+'Прил. 11 СОГАЗ 2020'!I39+'Прил. 11 СОГАЗ 2020'!I41</f>
        <v>7911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2020'!J27+'Прил. 11 СОГАЗ 2020'!J39+'Прил. 11 СОГАЗ 2020'!J41</f>
        <v>28209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2020'!K27+'Прил. 11 СОГАЗ 2020'!K39+'Прил. 11 СОГАЗ 2020'!K41</f>
        <v>26393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2020'!L27+'Прил. 11 СОГАЗ 2020'!L39+'Прил. 11 СОГАЗ 2020'!L41</f>
        <v>111204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2020'!M27+'Прил. 11 СОГАЗ 2020'!M39+'Прил. 11 СОГАЗ 2020'!M41</f>
        <v>121828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2020'!N27+'Прил. 11 СОГАЗ 2020'!N39+'Прил. 11 СОГАЗ 2020'!N41</f>
        <v>15601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2020'!O27+'Прил. 11 СОГАЗ 2020'!O39+'Прил. 11 СОГАЗ 2020'!O41</f>
        <v>36405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14118</v>
      </c>
      <c r="E49" s="27">
        <f t="shared" si="5"/>
        <v>6735</v>
      </c>
      <c r="F49" s="27">
        <f t="shared" si="6"/>
        <v>7383</v>
      </c>
      <c r="G49" s="26">
        <f>'Прил. 11 СОГАЗ 2020'!F36</f>
        <v>64</v>
      </c>
      <c r="H49" s="26">
        <f>'Прил. 11 СОГАЗ 2020'!G36</f>
        <v>51</v>
      </c>
      <c r="I49" s="26">
        <f>'Прил. 11 СОГАЗ 2020'!H36</f>
        <v>346</v>
      </c>
      <c r="J49" s="26">
        <f>'Прил. 11 СОГАЗ 2020'!I36</f>
        <v>309</v>
      </c>
      <c r="K49" s="26">
        <f>'Прил. 11 СОГАЗ 2020'!J36</f>
        <v>1119</v>
      </c>
      <c r="L49" s="26">
        <f>'Прил. 11 СОГАЗ 2020'!K36</f>
        <v>1060</v>
      </c>
      <c r="M49" s="26">
        <f>'Прил. 11 СОГАЗ 2020'!L36</f>
        <v>4562</v>
      </c>
      <c r="N49" s="26">
        <f>'Прил. 11 СОГАЗ 2020'!M36</f>
        <v>4569</v>
      </c>
      <c r="O49" s="26">
        <f>'Прил. 11 СОГАЗ 2020'!N36</f>
        <v>644</v>
      </c>
      <c r="P49" s="26">
        <f>'Прил. 11 СОГАЗ 2020'!O36</f>
        <v>1394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14207</v>
      </c>
      <c r="E50" s="27">
        <f t="shared" si="5"/>
        <v>6191</v>
      </c>
      <c r="F50" s="27">
        <f t="shared" si="6"/>
        <v>8016</v>
      </c>
      <c r="G50" s="26">
        <f>'Прил. 11 СОГАЗ 2020'!F29+'Прил. 11 СОГАЗ 2020'!F30+'Прил. 11 СОГАЗ 2020'!F31+'Прил. 11 СОГАЗ 2020'!F32+'Прил. 11 СОГАЗ 2020'!F24</f>
        <v>92</v>
      </c>
      <c r="H50" s="26">
        <f>'Прил. 11 СОГАЗ 2020'!G29+'Прил. 11 СОГАЗ 2020'!G30+'Прил. 11 СОГАЗ 2020'!G31+'Прил. 11 СОГАЗ 2020'!G32+'Прил. 11 СОГАЗ 2020'!G24</f>
        <v>84</v>
      </c>
      <c r="I50" s="26">
        <f>'Прил. 11 СОГАЗ 2020'!H29+'Прил. 11 СОГАЗ 2020'!H30+'Прил. 11 СОГАЗ 2020'!H31+'Прил. 11 СОГАЗ 2020'!H32+'Прил. 11 СОГАЗ 2020'!H24</f>
        <v>551</v>
      </c>
      <c r="J50" s="26">
        <f>'Прил. 11 СОГАЗ 2020'!I29+'Прил. 11 СОГАЗ 2020'!I30+'Прил. 11 СОГАЗ 2020'!I31+'Прил. 11 СОГАЗ 2020'!I32+'Прил. 11 СОГАЗ 2020'!I24</f>
        <v>505</v>
      </c>
      <c r="K50" s="26">
        <f>'Прил. 11 СОГАЗ 2020'!J29+'Прил. 11 СОГАЗ 2020'!J30+'Прил. 11 СОГАЗ 2020'!J31+'Прил. 11 СОГАЗ 2020'!J32+'Прил. 11 СОГАЗ 2020'!J24</f>
        <v>1350</v>
      </c>
      <c r="L50" s="26">
        <f>'Прил. 11 СОГАЗ 2020'!K29+'Прил. 11 СОГАЗ 2020'!K30+'Прил. 11 СОГАЗ 2020'!K31+'Прил. 11 СОГАЗ 2020'!K32+'Прил. 11 СОГАЗ 2020'!K24</f>
        <v>1323</v>
      </c>
      <c r="M50" s="26">
        <f>'Прил. 11 СОГАЗ 2020'!L29+'Прил. 11 СОГАЗ 2020'!L30+'Прил. 11 СОГАЗ 2020'!L31+'Прил. 11 СОГАЗ 2020'!L32+'Прил. 11 СОГАЗ 2020'!L24</f>
        <v>3917</v>
      </c>
      <c r="N50" s="26">
        <f>'Прил. 11 СОГАЗ 2020'!M29+'Прил. 11 СОГАЗ 2020'!M30+'Прил. 11 СОГАЗ 2020'!M31+'Прил. 11 СОГАЗ 2020'!M32+'Прил. 11 СОГАЗ 2020'!M24</f>
        <v>5551</v>
      </c>
      <c r="O50" s="26">
        <f>'Прил. 11 СОГАЗ 2020'!N29+'Прил. 11 СОГАЗ 2020'!N30+'Прил. 11 СОГАЗ 2020'!N31+'Прил. 11 СОГАЗ 2020'!N32+'Прил. 11 СОГАЗ 2020'!N24</f>
        <v>281</v>
      </c>
      <c r="P50" s="26">
        <f>'Прил. 11 СОГАЗ 2020'!O29+'Прил. 11 СОГАЗ 2020'!O30+'Прил. 11 СОГАЗ 2020'!O31+'Прил. 11 СОГАЗ 2020'!O32+'Прил. 11 СОГАЗ 2020'!O24</f>
        <v>553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279482</v>
      </c>
      <c r="E20" s="21">
        <f t="shared" ref="E20:E43" si="1">G20+I20+K20+M20+O20</f>
        <v>127960</v>
      </c>
      <c r="F20" s="21">
        <f t="shared" ref="F20:F43" si="2">H20+J20+L20+N20+P20</f>
        <v>151522</v>
      </c>
      <c r="G20" s="21">
        <f t="shared" ref="G20:P20" si="3">SUM(G21:G43)</f>
        <v>1122</v>
      </c>
      <c r="H20" s="21">
        <f t="shared" si="3"/>
        <v>1090</v>
      </c>
      <c r="I20" s="21">
        <f t="shared" si="3"/>
        <v>6130</v>
      </c>
      <c r="J20" s="21">
        <f t="shared" si="3"/>
        <v>5609</v>
      </c>
      <c r="K20" s="21">
        <f t="shared" si="3"/>
        <v>23422</v>
      </c>
      <c r="L20" s="21">
        <f t="shared" si="3"/>
        <v>22221</v>
      </c>
      <c r="M20" s="21">
        <f t="shared" si="3"/>
        <v>85632</v>
      </c>
      <c r="N20" s="21">
        <f t="shared" si="3"/>
        <v>93920</v>
      </c>
      <c r="O20" s="21">
        <f t="shared" si="3"/>
        <v>11654</v>
      </c>
      <c r="P20" s="21">
        <f t="shared" si="3"/>
        <v>28682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315</v>
      </c>
      <c r="E21" s="27">
        <f t="shared" si="1"/>
        <v>70</v>
      </c>
      <c r="F21" s="27">
        <f t="shared" si="2"/>
        <v>245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60</v>
      </c>
      <c r="N21" s="27">
        <v>229</v>
      </c>
      <c r="O21" s="27">
        <v>10</v>
      </c>
      <c r="P21" s="27">
        <v>16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35126</v>
      </c>
      <c r="E22" s="27">
        <f t="shared" si="1"/>
        <v>15649</v>
      </c>
      <c r="F22" s="27">
        <f t="shared" si="2"/>
        <v>19477</v>
      </c>
      <c r="G22" s="27">
        <v>110</v>
      </c>
      <c r="H22" s="27">
        <v>115</v>
      </c>
      <c r="I22" s="27">
        <v>686</v>
      </c>
      <c r="J22" s="27">
        <v>626</v>
      </c>
      <c r="K22" s="27">
        <v>3157</v>
      </c>
      <c r="L22" s="27">
        <v>2927</v>
      </c>
      <c r="M22" s="27">
        <v>9933</v>
      </c>
      <c r="N22" s="27">
        <v>10812</v>
      </c>
      <c r="O22" s="27">
        <v>1763</v>
      </c>
      <c r="P22" s="27">
        <v>4997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41081</v>
      </c>
      <c r="E23" s="27">
        <f t="shared" si="1"/>
        <v>18072</v>
      </c>
      <c r="F23" s="27">
        <f t="shared" si="2"/>
        <v>23009</v>
      </c>
      <c r="G23" s="27">
        <v>164</v>
      </c>
      <c r="H23" s="27">
        <v>182</v>
      </c>
      <c r="I23" s="27">
        <v>936</v>
      </c>
      <c r="J23" s="27">
        <v>914</v>
      </c>
      <c r="K23" s="27">
        <v>3644</v>
      </c>
      <c r="L23" s="27">
        <v>3387</v>
      </c>
      <c r="M23" s="27">
        <v>11104</v>
      </c>
      <c r="N23" s="27">
        <v>13063</v>
      </c>
      <c r="O23" s="27">
        <v>2224</v>
      </c>
      <c r="P23" s="27">
        <v>5463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6537</v>
      </c>
      <c r="E24" s="27">
        <f t="shared" si="1"/>
        <v>3156</v>
      </c>
      <c r="F24" s="27">
        <f t="shared" si="2"/>
        <v>3381</v>
      </c>
      <c r="G24" s="27">
        <v>45</v>
      </c>
      <c r="H24" s="27">
        <v>24</v>
      </c>
      <c r="I24" s="27">
        <v>181</v>
      </c>
      <c r="J24" s="27">
        <v>184</v>
      </c>
      <c r="K24" s="27">
        <v>617</v>
      </c>
      <c r="L24" s="27">
        <v>588</v>
      </c>
      <c r="M24" s="27">
        <v>2201</v>
      </c>
      <c r="N24" s="27">
        <v>2326</v>
      </c>
      <c r="O24" s="27">
        <v>112</v>
      </c>
      <c r="P24" s="27">
        <v>259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8897</v>
      </c>
      <c r="E25" s="27">
        <f t="shared" si="1"/>
        <v>4141</v>
      </c>
      <c r="F25" s="27">
        <f t="shared" si="2"/>
        <v>4756</v>
      </c>
      <c r="G25" s="27">
        <v>28</v>
      </c>
      <c r="H25" s="27">
        <v>37</v>
      </c>
      <c r="I25" s="27">
        <v>178</v>
      </c>
      <c r="J25" s="27">
        <v>180</v>
      </c>
      <c r="K25" s="27">
        <v>726</v>
      </c>
      <c r="L25" s="27">
        <v>687</v>
      </c>
      <c r="M25" s="27">
        <v>2748</v>
      </c>
      <c r="N25" s="27">
        <v>2745</v>
      </c>
      <c r="O25" s="27">
        <v>461</v>
      </c>
      <c r="P25" s="27">
        <v>1107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42976</v>
      </c>
      <c r="E26" s="27">
        <f t="shared" si="1"/>
        <v>19367</v>
      </c>
      <c r="F26" s="27">
        <f t="shared" si="2"/>
        <v>23609</v>
      </c>
      <c r="G26" s="27">
        <v>161</v>
      </c>
      <c r="H26" s="27">
        <v>143</v>
      </c>
      <c r="I26" s="27">
        <v>854</v>
      </c>
      <c r="J26" s="27">
        <v>729</v>
      </c>
      <c r="K26" s="27">
        <v>3636</v>
      </c>
      <c r="L26" s="27">
        <v>3397</v>
      </c>
      <c r="M26" s="27">
        <v>12657</v>
      </c>
      <c r="N26" s="27">
        <v>14047</v>
      </c>
      <c r="O26" s="27">
        <v>2059</v>
      </c>
      <c r="P26" s="27">
        <v>5293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15550</v>
      </c>
      <c r="E27" s="27">
        <f t="shared" si="1"/>
        <v>6773</v>
      </c>
      <c r="F27" s="27">
        <f t="shared" si="2"/>
        <v>8777</v>
      </c>
      <c r="G27" s="27">
        <v>57</v>
      </c>
      <c r="H27" s="27">
        <v>58</v>
      </c>
      <c r="I27" s="27">
        <v>331</v>
      </c>
      <c r="J27" s="27">
        <v>280</v>
      </c>
      <c r="K27" s="27">
        <v>1459</v>
      </c>
      <c r="L27" s="27">
        <v>1361</v>
      </c>
      <c r="M27" s="27">
        <v>4287</v>
      </c>
      <c r="N27" s="27">
        <v>5204</v>
      </c>
      <c r="O27" s="27">
        <v>639</v>
      </c>
      <c r="P27" s="27">
        <v>1874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309</v>
      </c>
      <c r="E28" s="27">
        <f t="shared" si="1"/>
        <v>224</v>
      </c>
      <c r="F28" s="27">
        <f t="shared" si="2"/>
        <v>85</v>
      </c>
      <c r="G28" s="27">
        <v>0</v>
      </c>
      <c r="H28" s="27">
        <v>0</v>
      </c>
      <c r="I28" s="27">
        <v>2</v>
      </c>
      <c r="J28" s="27">
        <v>1</v>
      </c>
      <c r="K28" s="27">
        <v>9</v>
      </c>
      <c r="L28" s="27">
        <v>15</v>
      </c>
      <c r="M28" s="27">
        <v>210</v>
      </c>
      <c r="N28" s="27">
        <v>65</v>
      </c>
      <c r="O28" s="27">
        <v>3</v>
      </c>
      <c r="P28" s="27">
        <v>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22449</v>
      </c>
      <c r="E29" s="27">
        <f t="shared" si="1"/>
        <v>9773</v>
      </c>
      <c r="F29" s="27">
        <f t="shared" si="2"/>
        <v>12676</v>
      </c>
      <c r="G29" s="27">
        <v>112</v>
      </c>
      <c r="H29" s="27">
        <v>128</v>
      </c>
      <c r="I29" s="27">
        <v>608</v>
      </c>
      <c r="J29" s="27">
        <v>583</v>
      </c>
      <c r="K29" s="27">
        <v>2466</v>
      </c>
      <c r="L29" s="27">
        <v>2394</v>
      </c>
      <c r="M29" s="27">
        <v>5960</v>
      </c>
      <c r="N29" s="27">
        <v>8002</v>
      </c>
      <c r="O29" s="27">
        <v>627</v>
      </c>
      <c r="P29" s="27">
        <v>1569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24306</v>
      </c>
      <c r="E30" s="27">
        <f t="shared" si="1"/>
        <v>11213</v>
      </c>
      <c r="F30" s="27">
        <f t="shared" si="2"/>
        <v>13093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10186</v>
      </c>
      <c r="N30" s="27">
        <v>10940</v>
      </c>
      <c r="O30" s="27">
        <v>1027</v>
      </c>
      <c r="P30" s="27">
        <v>2153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22093</v>
      </c>
      <c r="E31" s="27">
        <f t="shared" si="1"/>
        <v>9861</v>
      </c>
      <c r="F31" s="27">
        <f t="shared" si="2"/>
        <v>12232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8740</v>
      </c>
      <c r="N31" s="27">
        <v>9322</v>
      </c>
      <c r="O31" s="27">
        <v>1121</v>
      </c>
      <c r="P31" s="27">
        <v>2910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4460</v>
      </c>
      <c r="E32" s="27">
        <f t="shared" si="1"/>
        <v>2264</v>
      </c>
      <c r="F32" s="27">
        <f t="shared" si="2"/>
        <v>2196</v>
      </c>
      <c r="G32" s="27">
        <v>124</v>
      </c>
      <c r="H32" s="27">
        <v>118</v>
      </c>
      <c r="I32" s="27">
        <v>581</v>
      </c>
      <c r="J32" s="27">
        <v>527</v>
      </c>
      <c r="K32" s="27">
        <v>1559</v>
      </c>
      <c r="L32" s="27">
        <v>1551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3341</v>
      </c>
      <c r="E33" s="27">
        <f t="shared" si="1"/>
        <v>1650</v>
      </c>
      <c r="F33" s="27">
        <f t="shared" si="2"/>
        <v>1691</v>
      </c>
      <c r="G33" s="27">
        <v>66</v>
      </c>
      <c r="H33" s="27">
        <v>76</v>
      </c>
      <c r="I33" s="27">
        <v>410</v>
      </c>
      <c r="J33" s="27">
        <v>367</v>
      </c>
      <c r="K33" s="27">
        <v>1174</v>
      </c>
      <c r="L33" s="27">
        <v>1248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3042</v>
      </c>
      <c r="E34" s="27">
        <f t="shared" si="1"/>
        <v>1588</v>
      </c>
      <c r="F34" s="27">
        <f t="shared" si="2"/>
        <v>1454</v>
      </c>
      <c r="G34" s="27">
        <v>83</v>
      </c>
      <c r="H34" s="27">
        <v>51</v>
      </c>
      <c r="I34" s="27">
        <v>362</v>
      </c>
      <c r="J34" s="27">
        <v>336</v>
      </c>
      <c r="K34" s="27">
        <v>1143</v>
      </c>
      <c r="L34" s="27">
        <v>1067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2753</v>
      </c>
      <c r="E35" s="27">
        <f t="shared" si="1"/>
        <v>1386</v>
      </c>
      <c r="F35" s="27">
        <f t="shared" si="2"/>
        <v>1367</v>
      </c>
      <c r="G35" s="27">
        <v>4</v>
      </c>
      <c r="H35" s="27">
        <v>4</v>
      </c>
      <c r="I35" s="27">
        <v>11</v>
      </c>
      <c r="J35" s="27">
        <v>12</v>
      </c>
      <c r="K35" s="27">
        <v>69</v>
      </c>
      <c r="L35" s="27">
        <v>62</v>
      </c>
      <c r="M35" s="27">
        <v>1122</v>
      </c>
      <c r="N35" s="27">
        <v>1094</v>
      </c>
      <c r="O35" s="27">
        <v>180</v>
      </c>
      <c r="P35" s="27">
        <v>195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2823</v>
      </c>
      <c r="E36" s="27">
        <f t="shared" si="1"/>
        <v>1211</v>
      </c>
      <c r="F36" s="27">
        <f t="shared" si="2"/>
        <v>1612</v>
      </c>
      <c r="G36" s="27">
        <v>1</v>
      </c>
      <c r="H36" s="27">
        <v>0</v>
      </c>
      <c r="I36" s="27">
        <v>16</v>
      </c>
      <c r="J36" s="27">
        <v>12</v>
      </c>
      <c r="K36" s="27">
        <v>284</v>
      </c>
      <c r="L36" s="27">
        <v>226</v>
      </c>
      <c r="M36" s="27">
        <v>766</v>
      </c>
      <c r="N36" s="27">
        <v>1004</v>
      </c>
      <c r="O36" s="27">
        <v>144</v>
      </c>
      <c r="P36" s="27">
        <v>370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28789</v>
      </c>
      <c r="E37" s="27">
        <f t="shared" si="1"/>
        <v>12999</v>
      </c>
      <c r="F37" s="27">
        <f t="shared" si="2"/>
        <v>15790</v>
      </c>
      <c r="G37" s="27">
        <v>162</v>
      </c>
      <c r="H37" s="27">
        <v>147</v>
      </c>
      <c r="I37" s="27">
        <v>924</v>
      </c>
      <c r="J37" s="27">
        <v>813</v>
      </c>
      <c r="K37" s="27">
        <v>3415</v>
      </c>
      <c r="L37" s="27">
        <v>3224</v>
      </c>
      <c r="M37" s="27">
        <v>7884</v>
      </c>
      <c r="N37" s="27">
        <v>10350</v>
      </c>
      <c r="O37" s="27">
        <v>614</v>
      </c>
      <c r="P37" s="27">
        <v>1256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1943</v>
      </c>
      <c r="E38" s="27">
        <f t="shared" si="1"/>
        <v>647</v>
      </c>
      <c r="F38" s="27">
        <f t="shared" si="2"/>
        <v>1296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504</v>
      </c>
      <c r="N38" s="27">
        <v>910</v>
      </c>
      <c r="O38" s="27">
        <v>143</v>
      </c>
      <c r="P38" s="27">
        <v>386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923</v>
      </c>
      <c r="E39" s="27">
        <f t="shared" si="1"/>
        <v>503</v>
      </c>
      <c r="F39" s="27">
        <f t="shared" si="2"/>
        <v>420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454</v>
      </c>
      <c r="N39" s="27">
        <v>387</v>
      </c>
      <c r="O39" s="27">
        <v>49</v>
      </c>
      <c r="P39" s="27">
        <v>33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861</v>
      </c>
      <c r="E40" s="27">
        <f t="shared" si="1"/>
        <v>432</v>
      </c>
      <c r="F40" s="27">
        <f t="shared" si="2"/>
        <v>429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405</v>
      </c>
      <c r="N40" s="27">
        <v>335</v>
      </c>
      <c r="O40" s="27">
        <v>27</v>
      </c>
      <c r="P40" s="27">
        <v>94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5723</v>
      </c>
      <c r="E41" s="27">
        <f t="shared" si="1"/>
        <v>3288</v>
      </c>
      <c r="F41" s="27">
        <f t="shared" si="2"/>
        <v>2435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2933</v>
      </c>
      <c r="N41" s="27">
        <v>1882</v>
      </c>
      <c r="O41" s="27">
        <v>355</v>
      </c>
      <c r="P41" s="27">
        <v>553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1328</v>
      </c>
      <c r="E42" s="27">
        <f t="shared" si="1"/>
        <v>631</v>
      </c>
      <c r="F42" s="27">
        <f t="shared" si="2"/>
        <v>697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570</v>
      </c>
      <c r="N42" s="27">
        <v>588</v>
      </c>
      <c r="O42" s="27">
        <v>61</v>
      </c>
      <c r="P42" s="27">
        <v>109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3857</v>
      </c>
      <c r="E43" s="27">
        <f t="shared" si="1"/>
        <v>3062</v>
      </c>
      <c r="F43" s="27">
        <f t="shared" si="2"/>
        <v>795</v>
      </c>
      <c r="G43" s="27">
        <v>5</v>
      </c>
      <c r="H43" s="27">
        <v>7</v>
      </c>
      <c r="I43" s="27">
        <v>50</v>
      </c>
      <c r="J43" s="27">
        <v>45</v>
      </c>
      <c r="K43" s="27">
        <v>64</v>
      </c>
      <c r="L43" s="27">
        <v>87</v>
      </c>
      <c r="M43" s="27">
        <v>2908</v>
      </c>
      <c r="N43" s="27">
        <v>615</v>
      </c>
      <c r="O43" s="27">
        <v>35</v>
      </c>
      <c r="P43" s="27">
        <v>41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279482</v>
      </c>
      <c r="E44" s="21">
        <f t="shared" ref="E44:E51" si="5">G44+I44+K44+M44+O44</f>
        <v>127960</v>
      </c>
      <c r="F44" s="21">
        <f t="shared" ref="F44:F51" si="6">H44+J44+L44+N44+P44</f>
        <v>151522</v>
      </c>
      <c r="G44" s="21">
        <f>SUM(G45:G51)</f>
        <v>1122</v>
      </c>
      <c r="H44" s="21">
        <f t="shared" ref="H44:P44" si="7">SUM(H45:H51)</f>
        <v>1090</v>
      </c>
      <c r="I44" s="21">
        <f t="shared" si="7"/>
        <v>6130</v>
      </c>
      <c r="J44" s="21">
        <f t="shared" si="7"/>
        <v>5609</v>
      </c>
      <c r="K44" s="21">
        <f t="shared" si="7"/>
        <v>23422</v>
      </c>
      <c r="L44" s="21">
        <f t="shared" si="7"/>
        <v>22221</v>
      </c>
      <c r="M44" s="21">
        <f t="shared" si="7"/>
        <v>85632</v>
      </c>
      <c r="N44" s="21">
        <f t="shared" si="7"/>
        <v>93920</v>
      </c>
      <c r="O44" s="21">
        <f t="shared" si="7"/>
        <v>11654</v>
      </c>
      <c r="P44" s="21">
        <f t="shared" si="7"/>
        <v>28682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37413</v>
      </c>
      <c r="E45" s="27">
        <f t="shared" si="5"/>
        <v>16477</v>
      </c>
      <c r="F45" s="27">
        <f t="shared" si="6"/>
        <v>20936</v>
      </c>
      <c r="G45" s="26">
        <f>'Прил. 11АЛЬФА 2020'!F33+'Прил. 11АЛЬФА 2020'!F34</f>
        <v>111</v>
      </c>
      <c r="H45" s="26">
        <f>'Прил. 11АЛЬФА 2020'!G33+'Прил. 11АЛЬФА 2020'!G34</f>
        <v>117</v>
      </c>
      <c r="I45" s="26">
        <f>'Прил. 11АЛЬФА 2020'!H33+'Прил. 11АЛЬФА 2020'!H34</f>
        <v>685</v>
      </c>
      <c r="J45" s="26">
        <f>'Прил. 11АЛЬФА 2020'!I33+'Прил. 11АЛЬФА 2020'!I34</f>
        <v>626</v>
      </c>
      <c r="K45" s="26">
        <f>'Прил. 11АЛЬФА 2020'!J33+'Прил. 11АЛЬФА 2020'!J34</f>
        <v>3194</v>
      </c>
      <c r="L45" s="26">
        <f>'Прил. 11АЛЬФА 2020'!K33+'Прил. 11АЛЬФА 2020'!K34</f>
        <v>2975</v>
      </c>
      <c r="M45" s="26">
        <f>'Прил. 11АЛЬФА 2020'!L33+'Прил. 11АЛЬФА 2020'!L34</f>
        <v>10583</v>
      </c>
      <c r="N45" s="26">
        <f>'Прил. 11АЛЬФА 2020'!M33+'Прил. 11АЛЬФА 2020'!M34</f>
        <v>11824</v>
      </c>
      <c r="O45" s="26">
        <f>'Прил. 11АЛЬФА 2020'!N33+'Прил. 11АЛЬФА 2020'!N34</f>
        <v>1904</v>
      </c>
      <c r="P45" s="26">
        <f>'Прил. 11АЛЬФА 2020'!O33+'Прил. 11АЛЬФА 2020'!O34</f>
        <v>5394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48044</v>
      </c>
      <c r="E46" s="27">
        <f t="shared" si="5"/>
        <v>22004</v>
      </c>
      <c r="F46" s="27">
        <f t="shared" si="6"/>
        <v>26040</v>
      </c>
      <c r="G46" s="26">
        <f>'Прил. 11АЛЬФА 2020'!F35+'Прил. 11АЛЬФА 2020'!F38</f>
        <v>164</v>
      </c>
      <c r="H46" s="26">
        <f>'Прил. 11АЛЬФА 2020'!G35+'Прил. 11АЛЬФА 2020'!G38</f>
        <v>183</v>
      </c>
      <c r="I46" s="26">
        <f>'Прил. 11АЛЬФА 2020'!H35+'Прил. 11АЛЬФА 2020'!H38</f>
        <v>963</v>
      </c>
      <c r="J46" s="26">
        <f>'Прил. 11АЛЬФА 2020'!I35+'Прил. 11АЛЬФА 2020'!I38</f>
        <v>933</v>
      </c>
      <c r="K46" s="26">
        <f>'Прил. 11АЛЬФА 2020'!J35+'Прил. 11АЛЬФА 2020'!J38</f>
        <v>3720</v>
      </c>
      <c r="L46" s="26">
        <f>'Прил. 11АЛЬФА 2020'!K35+'Прил. 11АЛЬФА 2020'!K38</f>
        <v>3494</v>
      </c>
      <c r="M46" s="26">
        <f>'Прил. 11АЛЬФА 2020'!L35+'Прил. 11АЛЬФА 2020'!L38</f>
        <v>14564</v>
      </c>
      <c r="N46" s="26">
        <f>'Прил. 11АЛЬФА 2020'!M35+'Прил. 11АЛЬФА 2020'!M38</f>
        <v>15385</v>
      </c>
      <c r="O46" s="26">
        <f>'Прил. 11АЛЬФА 2020'!N35+'Прил. 11АЛЬФА 2020'!N38</f>
        <v>2593</v>
      </c>
      <c r="P46" s="26">
        <f>'Прил. 11АЛЬФА 2020'!O35+'Прил. 11АЛЬФА 2020'!O38</f>
        <v>6045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161240</v>
      </c>
      <c r="E48" s="27">
        <f t="shared" si="5"/>
        <v>74782</v>
      </c>
      <c r="F48" s="27">
        <f t="shared" si="6"/>
        <v>86458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2020'!F27+'Прил. 11АЛЬФА 2020'!F39+'Прил. 11АЛЬФА 2020'!F41</f>
        <v>682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2020'!G27+'Прил. 11АЛЬФА 2020'!G39+'Прил. 11АЛЬФА 2020'!G41</f>
        <v>639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2020'!H27+'Прил. 11АЛЬФА 2020'!H39+'Прил. 11АЛЬФА 2020'!H41</f>
        <v>3492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2020'!I27+'Прил. 11АЛЬФА 2020'!I39+'Прил. 11АЛЬФА 2020'!I41</f>
        <v>3183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2020'!J27+'Прил. 11АЛЬФА 2020'!J39+'Прил. 11АЛЬФА 2020'!J41</f>
        <v>12690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2020'!K27+'Прил. 11АЛЬФА 2020'!K39+'Прил. 11АЛЬФА 2020'!K41</f>
        <v>12142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2020'!L27+'Прил. 11АЛЬФА 2020'!L39+'Прил. 11АЛЬФА 2020'!L41</f>
        <v>51532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2020'!M27+'Прил. 11АЛЬФА 2020'!M39+'Прил. 11АЛЬФА 2020'!M41</f>
        <v>54902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2020'!N27+'Прил. 11АЛЬФА 2020'!N39+'Прил. 11АЛЬФА 2020'!N41</f>
        <v>6386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2020'!O27+'Прил. 11АЛЬФА 2020'!O39+'Прил. 11АЛЬФА 2020'!O41</f>
        <v>15592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2750</v>
      </c>
      <c r="E49" s="27">
        <f t="shared" si="5"/>
        <v>1192</v>
      </c>
      <c r="F49" s="27">
        <f t="shared" si="6"/>
        <v>1558</v>
      </c>
      <c r="G49" s="26">
        <f>'Прил. 11АЛЬФА 2020'!F36</f>
        <v>1</v>
      </c>
      <c r="H49" s="26">
        <f>'Прил. 11АЛЬФА 2020'!G36</f>
        <v>0</v>
      </c>
      <c r="I49" s="26">
        <f>'Прил. 11АЛЬФА 2020'!H36</f>
        <v>15</v>
      </c>
      <c r="J49" s="26">
        <f>'Прил. 11АЛЬФА 2020'!I36</f>
        <v>14</v>
      </c>
      <c r="K49" s="26">
        <f>'Прил. 11АЛЬФА 2020'!J36</f>
        <v>287</v>
      </c>
      <c r="L49" s="26">
        <f>'Прил. 11АЛЬФА 2020'!K36</f>
        <v>231</v>
      </c>
      <c r="M49" s="26">
        <f>'Прил. 11АЛЬФА 2020'!L36</f>
        <v>747</v>
      </c>
      <c r="N49" s="26">
        <f>'Прил. 11АЛЬФА 2020'!M36</f>
        <v>952</v>
      </c>
      <c r="O49" s="26">
        <f>'Прил. 11АЛЬФА 2020'!N36</f>
        <v>142</v>
      </c>
      <c r="P49" s="26">
        <f>'Прил. 11АЛЬФА 2020'!O36</f>
        <v>361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30035</v>
      </c>
      <c r="E50" s="27">
        <f t="shared" si="5"/>
        <v>13505</v>
      </c>
      <c r="F50" s="27">
        <f t="shared" si="6"/>
        <v>16530</v>
      </c>
      <c r="G50" s="26">
        <f>'Прил. 11АЛЬФА 2020'!F29+'Прил. 11АЛЬФА 2020'!F30+'Прил. 11АЛЬФА 2020'!F31+'Прил. 11АЛЬФА 2020'!F32+'Прил. 11АЛЬФА 2020'!F24</f>
        <v>164</v>
      </c>
      <c r="H50" s="26">
        <f>'Прил. 11АЛЬФА 2020'!G29+'Прил. 11АЛЬФА 2020'!G30+'Прил. 11АЛЬФА 2020'!G31+'Прил. 11АЛЬФА 2020'!G32+'Прил. 11АЛЬФА 2020'!G24</f>
        <v>151</v>
      </c>
      <c r="I50" s="26">
        <f>'Прил. 11АЛЬФА 2020'!H29+'Прил. 11АЛЬФА 2020'!H30+'Прил. 11АЛЬФА 2020'!H31+'Прил. 11АЛЬФА 2020'!H32+'Прил. 11АЛЬФА 2020'!H24</f>
        <v>975</v>
      </c>
      <c r="J50" s="26">
        <f>'Прил. 11АЛЬФА 2020'!I29+'Прил. 11АЛЬФА 2020'!I30+'Прил. 11АЛЬФА 2020'!I31+'Прил. 11АЛЬФА 2020'!I32+'Прил. 11АЛЬФА 2020'!I24</f>
        <v>853</v>
      </c>
      <c r="K50" s="26">
        <f>'Прил. 11АЛЬФА 2020'!J29+'Прил. 11АЛЬФА 2020'!J30+'Прил. 11АЛЬФА 2020'!J31+'Прил. 11АЛЬФА 2020'!J32+'Прил. 11АЛЬФА 2020'!J24</f>
        <v>3531</v>
      </c>
      <c r="L50" s="26">
        <f>'Прил. 11АЛЬФА 2020'!K29+'Прил. 11АЛЬФА 2020'!K30+'Прил. 11АЛЬФА 2020'!K31+'Прил. 11АЛЬФА 2020'!K32+'Прил. 11АЛЬФА 2020'!K24</f>
        <v>3379</v>
      </c>
      <c r="M50" s="26">
        <f>'Прил. 11АЛЬФА 2020'!L29+'Прил. 11АЛЬФА 2020'!L30+'Прил. 11АЛЬФА 2020'!L31+'Прил. 11АЛЬФА 2020'!L32+'Прил. 11АЛЬФА 2020'!L24</f>
        <v>8206</v>
      </c>
      <c r="N50" s="26">
        <f>'Прил. 11АЛЬФА 2020'!M29+'Прил. 11АЛЬФА 2020'!M30+'Прил. 11АЛЬФА 2020'!M31+'Прил. 11АЛЬФА 2020'!M32+'Прил. 11АЛЬФА 2020'!M24</f>
        <v>10857</v>
      </c>
      <c r="O50" s="26">
        <f>'Прил. 11АЛЬФА 2020'!N29+'Прил. 11АЛЬФА 2020'!N30+'Прил. 11АЛЬФА 2020'!N31+'Прил. 11АЛЬФА 2020'!N32+'Прил. 11АЛЬФА 2020'!N24</f>
        <v>629</v>
      </c>
      <c r="P50" s="26">
        <f>'Прил. 11АЛЬФА 2020'!O29+'Прил. 11АЛЬФА 2020'!O30+'Прил. 11АЛЬФА 2020'!O31+'Прил. 11АЛЬФА 2020'!O32+'Прил. 11АЛЬФА 2020'!O24</f>
        <v>1290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  <mergeCell ref="A8:P8"/>
    <mergeCell ref="A9:P9"/>
    <mergeCell ref="D12:N12"/>
    <mergeCell ref="D13:N13"/>
    <mergeCell ref="G10:J10"/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0"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292109</v>
      </c>
      <c r="D20" s="53">
        <f>'Прил. 11 СОГАЗ 2020'!D20+'Прил. 11АЛЬФА 2020'!D20</f>
        <v>134938</v>
      </c>
      <c r="E20" s="53">
        <f>'Прил. 11 СОГАЗ 2020'!E20+'Прил. 11АЛЬФА 2020'!E20</f>
        <v>157171</v>
      </c>
      <c r="F20" s="53">
        <f>'Прил. 11 СОГАЗ 2020'!F20+'Прил. 11АЛЬФА 2020'!F20</f>
        <v>1212</v>
      </c>
      <c r="G20" s="53">
        <f>'Прил. 11 СОГАЗ 2020'!G20+'Прил. 11АЛЬФА 2020'!G20</f>
        <v>1206</v>
      </c>
      <c r="H20" s="53">
        <f>'Прил. 11 СОГАЗ 2020'!H20+'Прил. 11АЛЬФА 2020'!H20</f>
        <v>6134</v>
      </c>
      <c r="I20" s="53">
        <f>'Прил. 11 СОГАЗ 2020'!I20+'Прил. 11АЛЬФА 2020'!I20</f>
        <v>5875</v>
      </c>
      <c r="J20" s="53">
        <f>'Прил. 11 СОГАЗ 2020'!J20+'Прил. 11АЛЬФА 2020'!J20</f>
        <v>21309</v>
      </c>
      <c r="K20" s="53">
        <f>'Прил. 11 СОГАЗ 2020'!K20+'Прил. 11АЛЬФА 2020'!K20</f>
        <v>19750</v>
      </c>
      <c r="L20" s="53">
        <f>'Прил. 11 СОГАЗ 2020'!L20+'Прил. 11АЛЬФА 2020'!L20</f>
        <v>92798</v>
      </c>
      <c r="M20" s="53">
        <f>'Прил. 11 СОГАЗ 2020'!M20+'Прил. 11АЛЬФА 2020'!M20</f>
        <v>98851</v>
      </c>
      <c r="N20" s="53">
        <f>'Прил. 11 СОГАЗ 2020'!N20+'Прил. 11АЛЬФА 2020'!N20</f>
        <v>13485</v>
      </c>
      <c r="O20" s="53">
        <f>'Прил. 11 СОГАЗ 2020'!O20+'Прил. 11АЛЬФА 2020'!O20</f>
        <v>31489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8258</v>
      </c>
      <c r="D21" s="53">
        <f>'Прил. 11 СОГАЗ 2020'!D21+'Прил. 11АЛЬФА 2020'!D21</f>
        <v>3933</v>
      </c>
      <c r="E21" s="53">
        <f>'Прил. 11 СОГАЗ 2020'!E21+'Прил. 11АЛЬФА 2020'!E21</f>
        <v>4325</v>
      </c>
      <c r="F21" s="53">
        <f>'Прил. 11 СОГАЗ 2020'!F21+'Прил. 11АЛЬФА 2020'!F21</f>
        <v>36</v>
      </c>
      <c r="G21" s="53">
        <f>'Прил. 11 СОГАЗ 2020'!G21+'Прил. 11АЛЬФА 2020'!G21</f>
        <v>34</v>
      </c>
      <c r="H21" s="53">
        <f>'Прил. 11 СОГАЗ 2020'!H21+'Прил. 11АЛЬФА 2020'!H21</f>
        <v>202</v>
      </c>
      <c r="I21" s="53">
        <f>'Прил. 11 СОГАЗ 2020'!I21+'Прил. 11АЛЬФА 2020'!I21</f>
        <v>167</v>
      </c>
      <c r="J21" s="53">
        <f>'Прил. 11 СОГАЗ 2020'!J21+'Прил. 11АЛЬФА 2020'!J21</f>
        <v>691</v>
      </c>
      <c r="K21" s="53">
        <f>'Прил. 11 СОГАЗ 2020'!K21+'Прил. 11АЛЬФА 2020'!K21</f>
        <v>579</v>
      </c>
      <c r="L21" s="53">
        <f>'Прил. 11 СОГАЗ 2020'!L21+'Прил. 11АЛЬФА 2020'!L21</f>
        <v>2716</v>
      </c>
      <c r="M21" s="53">
        <f>'Прил. 11 СОГАЗ 2020'!M21+'Прил. 11АЛЬФА 2020'!M21</f>
        <v>2879</v>
      </c>
      <c r="N21" s="53">
        <f>'Прил. 11 СОГАЗ 2020'!N21+'Прил. 11АЛЬФА 2020'!N21</f>
        <v>288</v>
      </c>
      <c r="O21" s="53">
        <f>'Прил. 11 СОГАЗ 2020'!O21+'Прил. 11АЛЬФА 2020'!O21</f>
        <v>666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49230</v>
      </c>
      <c r="D22" s="53">
        <f>'Прил. 11 СОГАЗ 2020'!D22+'Прил. 11АЛЬФА 2020'!D22</f>
        <v>21200</v>
      </c>
      <c r="E22" s="53">
        <f>'Прил. 11 СОГАЗ 2020'!E22+'Прил. 11АЛЬФА 2020'!E22</f>
        <v>28030</v>
      </c>
      <c r="F22" s="53">
        <f>'Прил. 11 СОГАЗ 2020'!F22+'Прил. 11АЛЬФА 2020'!F22</f>
        <v>295</v>
      </c>
      <c r="G22" s="53">
        <f>'Прил. 11 СОГАЗ 2020'!G22+'Прил. 11АЛЬФА 2020'!G22</f>
        <v>309</v>
      </c>
      <c r="H22" s="53">
        <f>'Прил. 11 СОГАЗ 2020'!H22+'Прил. 11АЛЬФА 2020'!H22</f>
        <v>1540</v>
      </c>
      <c r="I22" s="53">
        <f>'Прил. 11 СОГАЗ 2020'!I22+'Прил. 11АЛЬФА 2020'!I22</f>
        <v>1530</v>
      </c>
      <c r="J22" s="53">
        <f>'Прил. 11 СОГАЗ 2020'!J22+'Прил. 11АЛЬФА 2020'!J22</f>
        <v>5013</v>
      </c>
      <c r="K22" s="53">
        <f>'Прил. 11 СОГАЗ 2020'!K22+'Прил. 11АЛЬФА 2020'!K22</f>
        <v>4915</v>
      </c>
      <c r="L22" s="53">
        <f>'Прил. 11 СОГАЗ 2020'!L22+'Прил. 11АЛЬФА 2020'!L22</f>
        <v>13019</v>
      </c>
      <c r="M22" s="53">
        <f>'Прил. 11 СОГАЗ 2020'!M22+'Прил. 11АЛЬФА 2020'!M22</f>
        <v>18353</v>
      </c>
      <c r="N22" s="53">
        <f>'Прил. 11 СОГАЗ 2020'!N22+'Прил. 11АЛЬФА 2020'!N22</f>
        <v>1333</v>
      </c>
      <c r="O22" s="53">
        <f>'Прил. 11 СОГАЗ 2020'!O22+'Прил. 11АЛЬФА 2020'!O22</f>
        <v>2923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1326</v>
      </c>
      <c r="D24" s="53">
        <f>'Прил. 11 СОГАЗ 2020'!D24+'Прил. 11АЛЬФА 2020'!D24</f>
        <v>667</v>
      </c>
      <c r="E24" s="53">
        <f>'Прил. 11 СОГАЗ 2020'!E24+'Прил. 11АЛЬФА 2020'!E24</f>
        <v>659</v>
      </c>
      <c r="F24" s="53">
        <f>'Прил. 11 СОГАЗ 2020'!F24+'Прил. 11АЛЬФА 2020'!F24</f>
        <v>6</v>
      </c>
      <c r="G24" s="53">
        <f>'Прил. 11 СОГАЗ 2020'!G24+'Прил. 11АЛЬФА 2020'!G24</f>
        <v>4</v>
      </c>
      <c r="H24" s="53">
        <f>'Прил. 11 СОГАЗ 2020'!H24+'Прил. 11АЛЬФА 2020'!H24</f>
        <v>21</v>
      </c>
      <c r="I24" s="53">
        <f>'Прил. 11 СОГАЗ 2020'!I24+'Прил. 11АЛЬФА 2020'!I24</f>
        <v>17</v>
      </c>
      <c r="J24" s="53">
        <f>'Прил. 11 СОГАЗ 2020'!J24+'Прил. 11АЛЬФА 2020'!J24</f>
        <v>99</v>
      </c>
      <c r="K24" s="53">
        <f>'Прил. 11 СОГАЗ 2020'!K24+'Прил. 11АЛЬФА 2020'!K24</f>
        <v>112</v>
      </c>
      <c r="L24" s="53">
        <f>'Прил. 11 СОГАЗ 2020'!L24+'Прил. 11АЛЬФА 2020'!L24</f>
        <v>500</v>
      </c>
      <c r="M24" s="53">
        <f>'Прил. 11 СОГАЗ 2020'!M24+'Прил. 11АЛЬФА 2020'!M24</f>
        <v>472</v>
      </c>
      <c r="N24" s="53">
        <f>'Прил. 11 СОГАЗ 2020'!N24+'Прил. 11АЛЬФА 2020'!N24</f>
        <v>41</v>
      </c>
      <c r="O24" s="53">
        <f>'Прил. 11 СОГАЗ 2020'!O24+'Прил. 11АЛЬФА 2020'!O24</f>
        <v>54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40430</v>
      </c>
      <c r="D25" s="53">
        <f>'Прил. 11 СОГАЗ 2020'!D25+'Прил. 11АЛЬФА 2020'!D25</f>
        <v>19732</v>
      </c>
      <c r="E25" s="53">
        <f>'Прил. 11 СОГАЗ 2020'!E25+'Прил. 11АЛЬФА 2020'!E25</f>
        <v>20698</v>
      </c>
      <c r="F25" s="53">
        <f>'Прил. 11 СОГАЗ 2020'!F25+'Прил. 11АЛЬФА 2020'!F25</f>
        <v>183</v>
      </c>
      <c r="G25" s="53">
        <f>'Прил. 11 СОГАЗ 2020'!G25+'Прил. 11АЛЬФА 2020'!G25</f>
        <v>144</v>
      </c>
      <c r="H25" s="53">
        <f>'Прил. 11 СОГАЗ 2020'!H25+'Прил. 11АЛЬФА 2020'!H25</f>
        <v>747</v>
      </c>
      <c r="I25" s="53">
        <f>'Прил. 11 СОГАЗ 2020'!I25+'Прил. 11АЛЬФА 2020'!I25</f>
        <v>712</v>
      </c>
      <c r="J25" s="53">
        <f>'Прил. 11 СОГАЗ 2020'!J25+'Прил. 11АЛЬФА 2020'!J25</f>
        <v>2943</v>
      </c>
      <c r="K25" s="53">
        <f>'Прил. 11 СОГАЗ 2020'!K25+'Прил. 11АЛЬФА 2020'!K25</f>
        <v>2812</v>
      </c>
      <c r="L25" s="53">
        <f>'Прил. 11 СОГАЗ 2020'!L25+'Прил. 11АЛЬФА 2020'!L25</f>
        <v>14084</v>
      </c>
      <c r="M25" s="53">
        <f>'Прил. 11 СОГАЗ 2020'!M25+'Прил. 11АЛЬФА 2020'!M25</f>
        <v>12949</v>
      </c>
      <c r="N25" s="53">
        <f>'Прил. 11 СОГАЗ 2020'!N25+'Прил. 11АЛЬФА 2020'!N25</f>
        <v>1775</v>
      </c>
      <c r="O25" s="53">
        <f>'Прил. 11 СОГАЗ 2020'!O25+'Прил. 11АЛЬФА 2020'!O25</f>
        <v>4081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567</v>
      </c>
      <c r="D26" s="53">
        <f>'Прил. 11 СОГАЗ 2020'!D26+'Прил. 11АЛЬФА 2020'!D26</f>
        <v>281</v>
      </c>
      <c r="E26" s="53">
        <f>'Прил. 11 СОГАЗ 2020'!E26+'Прил. 11АЛЬФА 2020'!E26</f>
        <v>286</v>
      </c>
      <c r="F26" s="53">
        <f>'Прил. 11 СОГАЗ 2020'!F26+'Прил. 11АЛЬФА 2020'!F26</f>
        <v>0</v>
      </c>
      <c r="G26" s="53">
        <f>'Прил. 11 СОГАЗ 2020'!G26+'Прил. 11АЛЬФА 2020'!G26</f>
        <v>0</v>
      </c>
      <c r="H26" s="53">
        <f>'Прил. 11 СОГАЗ 2020'!H26+'Прил. 11АЛЬФА 2020'!H26</f>
        <v>6</v>
      </c>
      <c r="I26" s="53">
        <f>'Прил. 11 СОГАЗ 2020'!I26+'Прил. 11АЛЬФА 2020'!I26</f>
        <v>6</v>
      </c>
      <c r="J26" s="53">
        <f>'Прил. 11 СОГАЗ 2020'!J26+'Прил. 11АЛЬФА 2020'!J26</f>
        <v>35</v>
      </c>
      <c r="K26" s="53">
        <f>'Прил. 11 СОГАЗ 2020'!K26+'Прил. 11АЛЬФА 2020'!K26</f>
        <v>28</v>
      </c>
      <c r="L26" s="53">
        <f>'Прил. 11 СОГАЗ 2020'!L26+'Прил. 11АЛЬФА 2020'!L26</f>
        <v>217</v>
      </c>
      <c r="M26" s="53">
        <f>'Прил. 11 СОГАЗ 2020'!M26+'Прил. 11АЛЬФА 2020'!M26</f>
        <v>185</v>
      </c>
      <c r="N26" s="53">
        <f>'Прил. 11 СОГАЗ 2020'!N26+'Прил. 11АЛЬФА 2020'!N26</f>
        <v>23</v>
      </c>
      <c r="O26" s="53">
        <f>'Прил. 11 СОГАЗ 2020'!O26+'Прил. 11АЛЬФА 2020'!O26</f>
        <v>67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4363</v>
      </c>
      <c r="D27" s="53">
        <f>'Прил. 11 СОГАЗ 2020'!D27+'Прил. 11АЛЬФА 2020'!D27</f>
        <v>1918</v>
      </c>
      <c r="E27" s="53">
        <f>'Прил. 11 СОГАЗ 2020'!E27+'Прил. 11АЛЬФА 2020'!E27</f>
        <v>2445</v>
      </c>
      <c r="F27" s="53">
        <f>'Прил. 11 СОГАЗ 2020'!F27+'Прил. 11АЛЬФА 2020'!F27</f>
        <v>38</v>
      </c>
      <c r="G27" s="53">
        <f>'Прил. 11 СОГАЗ 2020'!G27+'Прил. 11АЛЬФА 2020'!G27</f>
        <v>20</v>
      </c>
      <c r="H27" s="53">
        <f>'Прил. 11 СОГАЗ 2020'!H27+'Прил. 11АЛЬФА 2020'!H27</f>
        <v>161</v>
      </c>
      <c r="I27" s="53">
        <f>'Прил. 11 СОГАЗ 2020'!I27+'Прил. 11АЛЬФА 2020'!I27</f>
        <v>160</v>
      </c>
      <c r="J27" s="53">
        <f>'Прил. 11 СОГАЗ 2020'!J27+'Прил. 11АЛЬФА 2020'!J27</f>
        <v>529</v>
      </c>
      <c r="K27" s="53">
        <f>'Прил. 11 СОГАЗ 2020'!K27+'Прил. 11АЛЬФА 2020'!K27</f>
        <v>512</v>
      </c>
      <c r="L27" s="53">
        <f>'Прил. 11 СОГАЗ 2020'!L27+'Прил. 11АЛЬФА 2020'!L27</f>
        <v>1138</v>
      </c>
      <c r="M27" s="53">
        <f>'Прил. 11 СОГАЗ 2020'!M27+'Прил. 11АЛЬФА 2020'!M27</f>
        <v>1620</v>
      </c>
      <c r="N27" s="53">
        <f>'Прил. 11 СОГАЗ 2020'!N27+'Прил. 11АЛЬФА 2020'!N27</f>
        <v>52</v>
      </c>
      <c r="O27" s="53">
        <f>'Прил. 11 СОГАЗ 2020'!O27+'Прил. 11АЛЬФА 2020'!O27</f>
        <v>133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32316</v>
      </c>
      <c r="D28" s="53">
        <f>'Прил. 11 СОГАЗ 2020'!D28+'Прил. 11АЛЬФА 2020'!D28</f>
        <v>14818</v>
      </c>
      <c r="E28" s="53">
        <f>'Прил. 11 СОГАЗ 2020'!E28+'Прил. 11АЛЬФА 2020'!E28</f>
        <v>17498</v>
      </c>
      <c r="F28" s="53">
        <f>'Прил. 11 СОГАЗ 2020'!F28+'Прил. 11АЛЬФА 2020'!F28</f>
        <v>171</v>
      </c>
      <c r="G28" s="53">
        <f>'Прил. 11 СОГАЗ 2020'!G28+'Прил. 11АЛЬФА 2020'!G28</f>
        <v>176</v>
      </c>
      <c r="H28" s="53">
        <f>'Прил. 11 СОГАЗ 2020'!H28+'Прил. 11АЛЬФА 2020'!H28</f>
        <v>901</v>
      </c>
      <c r="I28" s="53">
        <f>'Прил. 11 СОГАЗ 2020'!I28+'Прил. 11АЛЬФА 2020'!I28</f>
        <v>891</v>
      </c>
      <c r="J28" s="53">
        <f>'Прил. 11 СОГАЗ 2020'!J28+'Прил. 11АЛЬФА 2020'!J28</f>
        <v>2946</v>
      </c>
      <c r="K28" s="53">
        <f>'Прил. 11 СОГАЗ 2020'!K28+'Прил. 11АЛЬФА 2020'!K28</f>
        <v>2826</v>
      </c>
      <c r="L28" s="53">
        <f>'Прил. 11 СОГАЗ 2020'!L28+'Прил. 11АЛЬФА 2020'!L28</f>
        <v>9891</v>
      </c>
      <c r="M28" s="53">
        <f>'Прил. 11 СОГАЗ 2020'!M28+'Прил. 11АЛЬФА 2020'!M28</f>
        <v>11142</v>
      </c>
      <c r="N28" s="53">
        <f>'Прил. 11 СОГАЗ 2020'!N28+'Прил. 11АЛЬФА 2020'!N28</f>
        <v>909</v>
      </c>
      <c r="O28" s="53">
        <f>'Прил. 11 СОГАЗ 2020'!O28+'Прил. 11АЛЬФА 2020'!O28</f>
        <v>2463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14395</v>
      </c>
      <c r="D29" s="53">
        <f>'Прил. 11 СОГАЗ 2020'!D29+'Прил. 11АЛЬФА 2020'!D29</f>
        <v>6382</v>
      </c>
      <c r="E29" s="53">
        <f>'Прил. 11 СОГАЗ 2020'!E29+'Прил. 11АЛЬФА 2020'!E29</f>
        <v>8013</v>
      </c>
      <c r="F29" s="53">
        <f>'Прил. 11 СОГАЗ 2020'!F29+'Прил. 11АЛЬФА 2020'!F29</f>
        <v>68</v>
      </c>
      <c r="G29" s="53">
        <f>'Прил. 11 СОГАЗ 2020'!G29+'Прил. 11АЛЬФА 2020'!G29</f>
        <v>83</v>
      </c>
      <c r="H29" s="53">
        <f>'Прил. 11 СОГАЗ 2020'!H29+'Прил. 11АЛЬФА 2020'!H29</f>
        <v>444</v>
      </c>
      <c r="I29" s="53">
        <f>'Прил. 11 СОГАЗ 2020'!I29+'Прил. 11АЛЬФА 2020'!I29</f>
        <v>398</v>
      </c>
      <c r="J29" s="53">
        <f>'Прил. 11 СОГАЗ 2020'!J29+'Прил. 11АЛЬФА 2020'!J29</f>
        <v>1536</v>
      </c>
      <c r="K29" s="53">
        <f>'Прил. 11 СОГАЗ 2020'!K29+'Прил. 11АЛЬФА 2020'!K29</f>
        <v>1420</v>
      </c>
      <c r="L29" s="53">
        <f>'Прил. 11 СОГАЗ 2020'!L29+'Прил. 11АЛЬФА 2020'!L29</f>
        <v>3972</v>
      </c>
      <c r="M29" s="53">
        <f>'Прил. 11 СОГАЗ 2020'!M29+'Прил. 11АЛЬФА 2020'!M29</f>
        <v>5266</v>
      </c>
      <c r="N29" s="53">
        <f>'Прил. 11 СОГАЗ 2020'!N29+'Прил. 11АЛЬФА 2020'!N29</f>
        <v>362</v>
      </c>
      <c r="O29" s="53">
        <f>'Прил. 11 СОГАЗ 2020'!O29+'Прил. 11АЛЬФА 2020'!O29</f>
        <v>846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8614</v>
      </c>
      <c r="D30" s="53">
        <f>'Прил. 11 СОГАЗ 2020'!D30+'Прил. 11АЛЬФА 2020'!D30</f>
        <v>3580</v>
      </c>
      <c r="E30" s="53">
        <f>'Прил. 11 СОГАЗ 2020'!E30+'Прил. 11АЛЬФА 2020'!E30</f>
        <v>5034</v>
      </c>
      <c r="F30" s="53">
        <f>'Прил. 11 СОГАЗ 2020'!F30+'Прил. 11АЛЬФА 2020'!F30</f>
        <v>82</v>
      </c>
      <c r="G30" s="53">
        <f>'Прил. 11 СОГАЗ 2020'!G30+'Прил. 11АЛЬФА 2020'!G30</f>
        <v>63</v>
      </c>
      <c r="H30" s="53">
        <f>'Прил. 11 СОГАЗ 2020'!H30+'Прил. 11АЛЬФА 2020'!H30</f>
        <v>436</v>
      </c>
      <c r="I30" s="53">
        <f>'Прил. 11 СОГАЗ 2020'!I30+'Прил. 11АЛЬФА 2020'!I30</f>
        <v>408</v>
      </c>
      <c r="J30" s="53">
        <f>'Прил. 11 СОГАЗ 2020'!J30+'Прил. 11АЛЬФА 2020'!J30</f>
        <v>1141</v>
      </c>
      <c r="K30" s="53">
        <f>'Прил. 11 СОГАЗ 2020'!K30+'Прил. 11АЛЬФА 2020'!K30</f>
        <v>1104</v>
      </c>
      <c r="L30" s="53">
        <f>'Прил. 11 СОГАЗ 2020'!L30+'Прил. 11АЛЬФА 2020'!L30</f>
        <v>1843</v>
      </c>
      <c r="M30" s="53">
        <f>'Прил. 11 СОГАЗ 2020'!M30+'Прил. 11АЛЬФА 2020'!M30</f>
        <v>3309</v>
      </c>
      <c r="N30" s="53">
        <f>'Прил. 11 СОГАЗ 2020'!N30+'Прил. 11АЛЬФА 2020'!N30</f>
        <v>78</v>
      </c>
      <c r="O30" s="53">
        <f>'Прил. 11 СОГАЗ 2020'!O30+'Прил. 11АЛЬФА 2020'!O30</f>
        <v>150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12760</v>
      </c>
      <c r="D31" s="53">
        <f>'Прил. 11 СОГАЗ 2020'!D31+'Прил. 11АЛЬФА 2020'!D31</f>
        <v>5904</v>
      </c>
      <c r="E31" s="53">
        <f>'Прил. 11 СОГАЗ 2020'!E31+'Прил. 11АЛЬФА 2020'!E31</f>
        <v>6856</v>
      </c>
      <c r="F31" s="53">
        <f>'Прил. 11 СОГАЗ 2020'!F31+'Прил. 11АЛЬФА 2020'!F31</f>
        <v>55</v>
      </c>
      <c r="G31" s="53">
        <f>'Прил. 11 СОГАЗ 2020'!G31+'Прил. 11АЛЬФА 2020'!G31</f>
        <v>53</v>
      </c>
      <c r="H31" s="53">
        <f>'Прил. 11 СОГАЗ 2020'!H31+'Прил. 11АЛЬФА 2020'!H31</f>
        <v>374</v>
      </c>
      <c r="I31" s="53">
        <f>'Прил. 11 СОГАЗ 2020'!I31+'Прил. 11АЛЬФА 2020'!I31</f>
        <v>328</v>
      </c>
      <c r="J31" s="53">
        <f>'Прил. 11 СОГАЗ 2020'!J31+'Прил. 11АЛЬФА 2020'!J31</f>
        <v>1308</v>
      </c>
      <c r="K31" s="53">
        <f>'Прил. 11 СОГАЗ 2020'!K31+'Прил. 11АЛЬФА 2020'!K31</f>
        <v>1301</v>
      </c>
      <c r="L31" s="53">
        <f>'Прил. 11 СОГАЗ 2020'!L31+'Прил. 11АЛЬФА 2020'!L31</f>
        <v>3860</v>
      </c>
      <c r="M31" s="53">
        <f>'Прил. 11 СОГАЗ 2020'!M31+'Прил. 11АЛЬФА 2020'!M31</f>
        <v>4572</v>
      </c>
      <c r="N31" s="53">
        <f>'Прил. 11 СОГАЗ 2020'!N31+'Прил. 11АЛЬФА 2020'!N31</f>
        <v>307</v>
      </c>
      <c r="O31" s="53">
        <f>'Прил. 11 СОГАЗ 2020'!O31+'Прил. 11АЛЬФА 2020'!O31</f>
        <v>602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7147</v>
      </c>
      <c r="D32" s="53">
        <f>'Прил. 11 СОГАЗ 2020'!D32+'Прил. 11АЛЬФА 2020'!D32</f>
        <v>3163</v>
      </c>
      <c r="E32" s="53">
        <f>'Прил. 11 СОГАЗ 2020'!E32+'Прил. 11АЛЬФА 2020'!E32</f>
        <v>3984</v>
      </c>
      <c r="F32" s="53">
        <f>'Прил. 11 СОГАЗ 2020'!F32+'Прил. 11АЛЬФА 2020'!F32</f>
        <v>45</v>
      </c>
      <c r="G32" s="53">
        <f>'Прил. 11 СОГАЗ 2020'!G32+'Прил. 11АЛЬФА 2020'!G32</f>
        <v>32</v>
      </c>
      <c r="H32" s="53">
        <f>'Прил. 11 СОГАЗ 2020'!H32+'Прил. 11АЛЬФА 2020'!H32</f>
        <v>251</v>
      </c>
      <c r="I32" s="53">
        <f>'Прил. 11 СОГАЗ 2020'!I32+'Прил. 11АЛЬФА 2020'!I32</f>
        <v>207</v>
      </c>
      <c r="J32" s="53">
        <f>'Прил. 11 СОГАЗ 2020'!J32+'Прил. 11АЛЬФА 2020'!J32</f>
        <v>797</v>
      </c>
      <c r="K32" s="53">
        <f>'Прил. 11 СОГАЗ 2020'!K32+'Прил. 11АЛЬФА 2020'!K32</f>
        <v>765</v>
      </c>
      <c r="L32" s="53">
        <f>'Прил. 11 СОГАЗ 2020'!L32+'Прил. 11АЛЬФА 2020'!L32</f>
        <v>1948</v>
      </c>
      <c r="M32" s="53">
        <f>'Прил. 11 СОГАЗ 2020'!M32+'Прил. 11АЛЬФА 2020'!M32</f>
        <v>2789</v>
      </c>
      <c r="N32" s="53">
        <f>'Прил. 11 СОГАЗ 2020'!N32+'Прил. 11АЛЬФА 2020'!N32</f>
        <v>122</v>
      </c>
      <c r="O32" s="53">
        <f>'Прил. 11 СОГАЗ 2020'!O32+'Прил. 11АЛЬФА 2020'!O32</f>
        <v>191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54693</v>
      </c>
      <c r="D33" s="53">
        <f>'Прил. 11 СОГАЗ 2020'!D33+'Прил. 11АЛЬФА 2020'!D33</f>
        <v>25017</v>
      </c>
      <c r="E33" s="53">
        <f>'Прил. 11 СОГАЗ 2020'!E33+'Прил. 11АЛЬФА 2020'!E33</f>
        <v>29676</v>
      </c>
      <c r="F33" s="53">
        <f>'Прил. 11 СОГАЗ 2020'!F33+'Прил. 11АЛЬФА 2020'!F33</f>
        <v>204</v>
      </c>
      <c r="G33" s="53">
        <f>'Прил. 11 СОГАЗ 2020'!G33+'Прил. 11АЛЬФА 2020'!G33</f>
        <v>206</v>
      </c>
      <c r="H33" s="53">
        <f>'Прил. 11 СОГАЗ 2020'!H33+'Прил. 11АЛЬФА 2020'!H33</f>
        <v>1112</v>
      </c>
      <c r="I33" s="53">
        <f>'Прил. 11 СОГАЗ 2020'!I33+'Прил. 11АЛЬФА 2020'!I33</f>
        <v>1007</v>
      </c>
      <c r="J33" s="53">
        <f>'Прил. 11 СОГАЗ 2020'!J33+'Прил. 11АЛЬФА 2020'!J33</f>
        <v>4058</v>
      </c>
      <c r="K33" s="53">
        <f>'Прил. 11 СОГАЗ 2020'!K33+'Прил. 11АЛЬФА 2020'!K33</f>
        <v>3829</v>
      </c>
      <c r="L33" s="53">
        <f>'Прил. 11 СОГАЗ 2020'!L33+'Прил. 11АЛЬФА 2020'!L33</f>
        <v>17013</v>
      </c>
      <c r="M33" s="53">
        <f>'Прил. 11 СОГАЗ 2020'!M33+'Прил. 11АЛЬФА 2020'!M33</f>
        <v>18278</v>
      </c>
      <c r="N33" s="53">
        <f>'Прил. 11 СОГАЗ 2020'!N33+'Прил. 11АЛЬФА 2020'!N33</f>
        <v>2630</v>
      </c>
      <c r="O33" s="53">
        <f>'Прил. 11 СОГАЗ 2020'!O33+'Прил. 11АЛЬФА 2020'!O33</f>
        <v>6356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31090</v>
      </c>
      <c r="D34" s="53">
        <f>'Прил. 11 СОГАЗ 2020'!D34+'Прил. 11АЛЬФА 2020'!D34</f>
        <v>14593</v>
      </c>
      <c r="E34" s="53">
        <f>'Прил. 11 СОГАЗ 2020'!E34+'Прил. 11АЛЬФА 2020'!E34</f>
        <v>16497</v>
      </c>
      <c r="F34" s="53">
        <f>'Прил. 11 СОГАЗ 2020'!F34+'Прил. 11АЛЬФА 2020'!F34</f>
        <v>119</v>
      </c>
      <c r="G34" s="53">
        <f>'Прил. 11 СОГАЗ 2020'!G34+'Прил. 11АЛЬФА 2020'!G34</f>
        <v>106</v>
      </c>
      <c r="H34" s="53">
        <f>'Прил. 11 СОГАЗ 2020'!H34+'Прил. 11АЛЬФА 2020'!H34</f>
        <v>620</v>
      </c>
      <c r="I34" s="53">
        <f>'Прил. 11 СОГАЗ 2020'!I34+'Прил. 11АЛЬФА 2020'!I34</f>
        <v>607</v>
      </c>
      <c r="J34" s="53">
        <f>'Прил. 11 СОГАЗ 2020'!J34+'Прил. 11АЛЬФА 2020'!J34</f>
        <v>2402</v>
      </c>
      <c r="K34" s="53">
        <f>'Прил. 11 СОГАЗ 2020'!K34+'Прил. 11АЛЬФА 2020'!K34</f>
        <v>2255</v>
      </c>
      <c r="L34" s="53">
        <f>'Прил. 11 СОГАЗ 2020'!L34+'Прил. 11АЛЬФА 2020'!L34</f>
        <v>10135</v>
      </c>
      <c r="M34" s="53">
        <f>'Прил. 11 СОГАЗ 2020'!M34+'Прил. 11АЛЬФА 2020'!M34</f>
        <v>10197</v>
      </c>
      <c r="N34" s="53">
        <f>'Прил. 11 СОГАЗ 2020'!N34+'Прил. 11АЛЬФА 2020'!N34</f>
        <v>1317</v>
      </c>
      <c r="O34" s="53">
        <f>'Прил. 11 СОГАЗ 2020'!O34+'Прил. 11АЛЬФА 2020'!O34</f>
        <v>3332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45468</v>
      </c>
      <c r="D35" s="53">
        <f>'Прил. 11 СОГАЗ 2020'!D35+'Прил. 11АЛЬФА 2020'!D35</f>
        <v>20916</v>
      </c>
      <c r="E35" s="53">
        <f>'Прил. 11 СОГАЗ 2020'!E35+'Прил. 11АЛЬФА 2020'!E35</f>
        <v>24552</v>
      </c>
      <c r="F35" s="53">
        <f>'Прил. 11 СОГАЗ 2020'!F35+'Прил. 11АЛЬФА 2020'!F35</f>
        <v>151</v>
      </c>
      <c r="G35" s="53">
        <f>'Прил. 11 СОГАЗ 2020'!G35+'Прил. 11АЛЬФА 2020'!G35</f>
        <v>169</v>
      </c>
      <c r="H35" s="53">
        <f>'Прил. 11 СОГАЗ 2020'!H35+'Прил. 11АЛЬФА 2020'!H35</f>
        <v>901</v>
      </c>
      <c r="I35" s="53">
        <f>'Прил. 11 СОГАЗ 2020'!I35+'Прил. 11АЛЬФА 2020'!I35</f>
        <v>871</v>
      </c>
      <c r="J35" s="53">
        <f>'Прил. 11 СОГАЗ 2020'!J35+'Прил. 11АЛЬФА 2020'!J35</f>
        <v>3506</v>
      </c>
      <c r="K35" s="53">
        <f>'Прил. 11 СОГАЗ 2020'!K35+'Прил. 11АЛЬФА 2020'!K35</f>
        <v>3251</v>
      </c>
      <c r="L35" s="53">
        <f>'Прил. 11 СОГАЗ 2020'!L35+'Прил. 11АЛЬФА 2020'!L35</f>
        <v>14015</v>
      </c>
      <c r="M35" s="53">
        <f>'Прил. 11 СОГАЗ 2020'!M35+'Прил. 11АЛЬФА 2020'!M35</f>
        <v>14776</v>
      </c>
      <c r="N35" s="53">
        <f>'Прил. 11 СОГАЗ 2020'!N35+'Прил. 11АЛЬФА 2020'!N35</f>
        <v>2343</v>
      </c>
      <c r="O35" s="53">
        <f>'Прил. 11 СОГАЗ 2020'!O35+'Прил. 11АЛЬФА 2020'!O35</f>
        <v>5485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16868</v>
      </c>
      <c r="D36" s="53">
        <f>'Прил. 11 СОГАЗ 2020'!D36+'Прил. 11АЛЬФА 2020'!D36</f>
        <v>7927</v>
      </c>
      <c r="E36" s="53">
        <f>'Прил. 11 СОГАЗ 2020'!E36+'Прил. 11АЛЬФА 2020'!E36</f>
        <v>8941</v>
      </c>
      <c r="F36" s="53">
        <f>'Прил. 11 СОГАЗ 2020'!F36+'Прил. 11АЛЬФА 2020'!F36</f>
        <v>65</v>
      </c>
      <c r="G36" s="53">
        <f>'Прил. 11 СОГАЗ 2020'!G36+'Прил. 11АЛЬФА 2020'!G36</f>
        <v>51</v>
      </c>
      <c r="H36" s="53">
        <f>'Прил. 11 СОГАЗ 2020'!H36+'Прил. 11АЛЬФА 2020'!H36</f>
        <v>361</v>
      </c>
      <c r="I36" s="53">
        <f>'Прил. 11 СОГАЗ 2020'!I36+'Прил. 11АЛЬФА 2020'!I36</f>
        <v>323</v>
      </c>
      <c r="J36" s="53">
        <f>'Прил. 11 СОГАЗ 2020'!J36+'Прил. 11АЛЬФА 2020'!J36</f>
        <v>1406</v>
      </c>
      <c r="K36" s="53">
        <f>'Прил. 11 СОГАЗ 2020'!K36+'Прил. 11АЛЬФА 2020'!K36</f>
        <v>1291</v>
      </c>
      <c r="L36" s="53">
        <f>'Прил. 11 СОГАЗ 2020'!L36+'Прил. 11АЛЬФА 2020'!L36</f>
        <v>5309</v>
      </c>
      <c r="M36" s="53">
        <f>'Прил. 11 СОГАЗ 2020'!M36+'Прил. 11АЛЬФА 2020'!M36</f>
        <v>5521</v>
      </c>
      <c r="N36" s="53">
        <f>'Прил. 11 СОГАЗ 2020'!N36+'Прил. 11АЛЬФА 2020'!N36</f>
        <v>786</v>
      </c>
      <c r="O36" s="53">
        <f>'Прил. 11 СОГАЗ 2020'!O36+'Прил. 11АЛЬФА 2020'!O36</f>
        <v>1755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2123</v>
      </c>
      <c r="D37" s="53">
        <f>'Прил. 11 СОГАЗ 2020'!D37+'Прил. 11АЛЬФА 2020'!D37</f>
        <v>1003</v>
      </c>
      <c r="E37" s="53">
        <f>'Прил. 11 СОГАЗ 2020'!E37+'Прил. 11АЛЬФА 2020'!E37</f>
        <v>1120</v>
      </c>
      <c r="F37" s="53">
        <f>'Прил. 11 СОГАЗ 2020'!F37+'Прил. 11АЛЬФА 2020'!F37</f>
        <v>10</v>
      </c>
      <c r="G37" s="53">
        <f>'Прил. 11 СОГАЗ 2020'!G37+'Прил. 11АЛЬФА 2020'!G37</f>
        <v>4</v>
      </c>
      <c r="H37" s="53">
        <f>'Прил. 11 СОГАЗ 2020'!H37+'Прил. 11АЛЬФА 2020'!H37</f>
        <v>39</v>
      </c>
      <c r="I37" s="53">
        <f>'Прил. 11 СОГАЗ 2020'!I37+'Прил. 11АЛЬФА 2020'!I37</f>
        <v>41</v>
      </c>
      <c r="J37" s="53">
        <f>'Прил. 11 СОГАЗ 2020'!J37+'Прил. 11АЛЬФА 2020'!J37</f>
        <v>195</v>
      </c>
      <c r="K37" s="53">
        <f>'Прил. 11 СОГАЗ 2020'!K37+'Прил. 11АЛЬФА 2020'!K37</f>
        <v>175</v>
      </c>
      <c r="L37" s="53">
        <f>'Прил. 11 СОГАЗ 2020'!L37+'Прил. 11АЛЬФА 2020'!L37</f>
        <v>673</v>
      </c>
      <c r="M37" s="53">
        <f>'Прил. 11 СОГАЗ 2020'!M37+'Прил. 11АЛЬФА 2020'!M37</f>
        <v>680</v>
      </c>
      <c r="N37" s="53">
        <f>'Прил. 11 СОГАЗ 2020'!N37+'Прил. 11АЛЬФА 2020'!N37</f>
        <v>86</v>
      </c>
      <c r="O37" s="53">
        <f>'Прил. 11 СОГАЗ 2020'!O37+'Прил. 11АЛЬФА 2020'!O37</f>
        <v>220</v>
      </c>
    </row>
    <row r="38" spans="1:15" s="35" customFormat="1" ht="18.75">
      <c r="A38" s="50">
        <v>15</v>
      </c>
      <c r="B38" s="51" t="s">
        <v>102</v>
      </c>
      <c r="C38" s="52">
        <f t="shared" si="0"/>
        <v>5379</v>
      </c>
      <c r="D38" s="53">
        <f>'Прил. 11 СОГАЗ 2020'!D38+'Прил. 11АЛЬФА 2020'!D38</f>
        <v>2539</v>
      </c>
      <c r="E38" s="53">
        <f>'Прил. 11 СОГАЗ 2020'!E38+'Прил. 11АЛЬФА 2020'!E38</f>
        <v>2840</v>
      </c>
      <c r="F38" s="53">
        <f>'Прил. 11 СОГАЗ 2020'!F38+'Прил. 11АЛЬФА 2020'!F38</f>
        <v>14</v>
      </c>
      <c r="G38" s="53">
        <f>'Прил. 11 СОГАЗ 2020'!G38+'Прил. 11АЛЬФА 2020'!G38</f>
        <v>16</v>
      </c>
      <c r="H38" s="53">
        <f>'Прил. 11 СОГАЗ 2020'!H38+'Прил. 11АЛЬФА 2020'!H38</f>
        <v>77</v>
      </c>
      <c r="I38" s="53">
        <f>'Прил. 11 СОГАЗ 2020'!I38+'Прил. 11АЛЬФА 2020'!I38</f>
        <v>69</v>
      </c>
      <c r="J38" s="53">
        <f>'Прил. 11 СОГАЗ 2020'!J38+'Прил. 11АЛЬФА 2020'!J38</f>
        <v>338</v>
      </c>
      <c r="K38" s="53">
        <f>'Прил. 11 СОГАЗ 2020'!K38+'Прил. 11АЛЬФА 2020'!K38</f>
        <v>363</v>
      </c>
      <c r="L38" s="53">
        <f>'Прил. 11 СОГАЗ 2020'!L38+'Прил. 11АЛЬФА 2020'!L38</f>
        <v>1733</v>
      </c>
      <c r="M38" s="53">
        <f>'Прил. 11 СОГАЗ 2020'!M38+'Прил. 11АЛЬФА 2020'!M38</f>
        <v>1643</v>
      </c>
      <c r="N38" s="53">
        <f>'Прил. 11 СОГАЗ 2020'!N38+'Прил. 11АЛЬФА 2020'!N38</f>
        <v>377</v>
      </c>
      <c r="O38" s="53">
        <f>'Прил. 11 СОГАЗ 2020'!O38+'Прил. 11АЛЬФА 2020'!O38</f>
        <v>749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44369</v>
      </c>
      <c r="D39" s="53">
        <f>'Прил. 11 СОГАЗ 2020'!D39+'Прил. 11АЛЬФА 2020'!D39</f>
        <v>20191</v>
      </c>
      <c r="E39" s="53">
        <f>'Прил. 11 СОГАЗ 2020'!E39+'Прил. 11АЛЬФА 2020'!E39</f>
        <v>24178</v>
      </c>
      <c r="F39" s="53">
        <f>'Прил. 11 СОГАЗ 2020'!F39+'Прил. 11АЛЬФА 2020'!F39</f>
        <v>183</v>
      </c>
      <c r="G39" s="53">
        <f>'Прил. 11 СОГАЗ 2020'!G39+'Прил. 11АЛЬФА 2020'!G39</f>
        <v>155</v>
      </c>
      <c r="H39" s="53">
        <f>'Прил. 11 СОГАЗ 2020'!H39+'Прил. 11АЛЬФА 2020'!H39</f>
        <v>913</v>
      </c>
      <c r="I39" s="53">
        <f>'Прил. 11 СОГАЗ 2020'!I39+'Прил. 11АЛЬФА 2020'!I39</f>
        <v>834</v>
      </c>
      <c r="J39" s="53">
        <f>'Прил. 11 СОГАЗ 2020'!J39+'Прил. 11АЛЬФА 2020'!J39</f>
        <v>3522</v>
      </c>
      <c r="K39" s="53">
        <f>'Прил. 11 СОГАЗ 2020'!K39+'Прил. 11АЛЬФА 2020'!K39</f>
        <v>3279</v>
      </c>
      <c r="L39" s="53">
        <f>'Прил. 11 СОГАЗ 2020'!L39+'Прил. 11АЛЬФА 2020'!L39</f>
        <v>13653</v>
      </c>
      <c r="M39" s="53">
        <f>'Прил. 11 СОГАЗ 2020'!M39+'Прил. 11АЛЬФА 2020'!M39</f>
        <v>15005</v>
      </c>
      <c r="N39" s="53">
        <f>'Прил. 11 СОГАЗ 2020'!N39+'Прил. 11АЛЬФА 2020'!N39</f>
        <v>1920</v>
      </c>
      <c r="O39" s="53">
        <f>'Прил. 11 СОГАЗ 2020'!O39+'Прил. 11АЛЬФА 2020'!O39</f>
        <v>4905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27652</v>
      </c>
      <c r="D40" s="53">
        <f>'Прил. 11 СОГАЗ 2020'!D40+'Прил. 11АЛЬФА 2020'!D40</f>
        <v>12517</v>
      </c>
      <c r="E40" s="53">
        <f>'Прил. 11 СОГАЗ 2020'!E40+'Прил. 11АЛЬФА 2020'!E40</f>
        <v>15135</v>
      </c>
      <c r="F40" s="53">
        <f>'Прил. 11 СОГАЗ 2020'!F40+'Прил. 11АЛЬФА 2020'!F40</f>
        <v>125</v>
      </c>
      <c r="G40" s="53">
        <f>'Прил. 11 СОГАЗ 2020'!G40+'Прил. 11АЛЬФА 2020'!G40</f>
        <v>118</v>
      </c>
      <c r="H40" s="53">
        <f>'Прил. 11 СОГАЗ 2020'!H40+'Прил. 11АЛЬФА 2020'!H40</f>
        <v>629</v>
      </c>
      <c r="I40" s="53">
        <f>'Прил. 11 СОГАЗ 2020'!I40+'Прил. 11АЛЬФА 2020'!I40</f>
        <v>557</v>
      </c>
      <c r="J40" s="53">
        <f>'Прил. 11 СОГАЗ 2020'!J40+'Прил. 11АЛЬФА 2020'!J40</f>
        <v>2396</v>
      </c>
      <c r="K40" s="53">
        <f>'Прил. 11 СОГАЗ 2020'!K40+'Прил. 11АЛЬФА 2020'!K40</f>
        <v>2332</v>
      </c>
      <c r="L40" s="53">
        <f>'Прил. 11 СОГАЗ 2020'!L40+'Прил. 11АЛЬФА 2020'!L40</f>
        <v>8313</v>
      </c>
      <c r="M40" s="53">
        <f>'Прил. 11 СОГАЗ 2020'!M40+'Прил. 11АЛЬФА 2020'!M40</f>
        <v>9484</v>
      </c>
      <c r="N40" s="53">
        <f>'Прил. 11 СОГАЗ 2020'!N40+'Прил. 11АЛЬФА 2020'!N40</f>
        <v>1054</v>
      </c>
      <c r="O40" s="53">
        <f>'Прил. 11 СОГАЗ 2020'!O40+'Прил. 11АЛЬФА 2020'!O40</f>
        <v>2644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19124</v>
      </c>
      <c r="D41" s="53">
        <f>'Прил. 11 СОГАЗ 2020'!D41+'Прил. 11АЛЬФА 2020'!D41</f>
        <v>8992</v>
      </c>
      <c r="E41" s="53">
        <f>'Прил. 11 СОГАЗ 2020'!E41+'Прил. 11АЛЬФА 2020'!E41</f>
        <v>10132</v>
      </c>
      <c r="F41" s="53">
        <f>'Прил. 11 СОГАЗ 2020'!F41+'Прил. 11АЛЬФА 2020'!F41</f>
        <v>74</v>
      </c>
      <c r="G41" s="53">
        <f>'Прил. 11 СОГАЗ 2020'!G41+'Прил. 11АЛЬФА 2020'!G41</f>
        <v>64</v>
      </c>
      <c r="H41" s="53">
        <f>'Прил. 11 СОГАЗ 2020'!H41+'Прил. 11АЛЬФА 2020'!H41</f>
        <v>380</v>
      </c>
      <c r="I41" s="53">
        <f>'Прил. 11 СОГАЗ 2020'!I41+'Прил. 11АЛЬФА 2020'!I41</f>
        <v>341</v>
      </c>
      <c r="J41" s="53">
        <f>'Прил. 11 СОГАЗ 2020'!J41+'Прил. 11АЛЬФА 2020'!J41</f>
        <v>1446</v>
      </c>
      <c r="K41" s="53">
        <f>'Прил. 11 СОГАЗ 2020'!K41+'Прил. 11АЛЬФА 2020'!K41</f>
        <v>1374</v>
      </c>
      <c r="L41" s="53">
        <f>'Прил. 11 СОГАЗ 2020'!L41+'Прил. 11АЛЬФА 2020'!L41</f>
        <v>6139</v>
      </c>
      <c r="M41" s="53">
        <f>'Прил. 11 СОГАЗ 2020'!M41+'Прил. 11АЛЬФА 2020'!M41</f>
        <v>6178</v>
      </c>
      <c r="N41" s="53">
        <f>'Прил. 11 СОГАЗ 2020'!N41+'Прил. 11АЛЬФА 2020'!N41</f>
        <v>953</v>
      </c>
      <c r="O41" s="53">
        <f>'Прил. 11 СОГАЗ 2020'!O41+'Прил. 11АЛЬФА 2020'!O41</f>
        <v>2175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10513</v>
      </c>
      <c r="D42" s="53">
        <f>'Прил. 11 СОГАЗ 2020'!D42+'Прил. 11АЛЬФА 2020'!D42</f>
        <v>5216</v>
      </c>
      <c r="E42" s="53">
        <f>'Прил. 11 СОГАЗ 2020'!E42+'Прил. 11АЛЬФА 2020'!E42</f>
        <v>5297</v>
      </c>
      <c r="F42" s="53">
        <f>'Прил. 11 СОГАЗ 2020'!F42+'Прил. 11АЛЬФА 2020'!F42</f>
        <v>29</v>
      </c>
      <c r="G42" s="53">
        <f>'Прил. 11 СОГАЗ 2020'!G42+'Прил. 11АЛЬФА 2020'!G42</f>
        <v>36</v>
      </c>
      <c r="H42" s="53">
        <f>'Прил. 11 СОГАЗ 2020'!H42+'Прил. 11АЛЬФА 2020'!H42</f>
        <v>185</v>
      </c>
      <c r="I42" s="53">
        <f>'Прил. 11 СОГАЗ 2020'!I42+'Прил. 11АЛЬФА 2020'!I42</f>
        <v>194</v>
      </c>
      <c r="J42" s="53">
        <f>'Прил. 11 СОГАЗ 2020'!J42+'Прил. 11АЛЬФА 2020'!J42</f>
        <v>795</v>
      </c>
      <c r="K42" s="53">
        <f>'Прил. 11 СОГАЗ 2020'!K42+'Прил. 11АЛЬФА 2020'!K42</f>
        <v>735</v>
      </c>
      <c r="L42" s="53">
        <f>'Прил. 11 СОГАЗ 2020'!L42+'Прил. 11АЛЬФА 2020'!L42</f>
        <v>3701</v>
      </c>
      <c r="M42" s="53">
        <f>'Прил. 11 СОГАЗ 2020'!M42+'Прил. 11АЛЬФА 2020'!M42</f>
        <v>3148</v>
      </c>
      <c r="N42" s="53">
        <f>'Прил. 11 СОГАЗ 2020'!N42+'Прил. 11АЛЬФА 2020'!N42</f>
        <v>506</v>
      </c>
      <c r="O42" s="53">
        <f>'Прил. 11 СОГАЗ 2020'!O42+'Прил. 11АЛЬФА 2020'!O42</f>
        <v>1184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717846</v>
      </c>
      <c r="D43" s="52">
        <f t="shared" si="2"/>
        <v>330210</v>
      </c>
      <c r="E43" s="52">
        <f t="shared" si="2"/>
        <v>387636</v>
      </c>
      <c r="F43" s="52">
        <f t="shared" si="2"/>
        <v>3119</v>
      </c>
      <c r="G43" s="52">
        <f t="shared" si="2"/>
        <v>3011</v>
      </c>
      <c r="H43" s="52">
        <f t="shared" si="2"/>
        <v>16187</v>
      </c>
      <c r="I43" s="52">
        <f t="shared" si="2"/>
        <v>15329</v>
      </c>
      <c r="J43" s="52">
        <f t="shared" si="2"/>
        <v>57490</v>
      </c>
      <c r="K43" s="52">
        <f t="shared" si="2"/>
        <v>54226</v>
      </c>
      <c r="L43" s="52">
        <f t="shared" si="2"/>
        <v>223064</v>
      </c>
      <c r="M43" s="52">
        <f t="shared" si="2"/>
        <v>243553</v>
      </c>
      <c r="N43" s="52">
        <f t="shared" si="2"/>
        <v>30350</v>
      </c>
      <c r="O43" s="52">
        <f t="shared" si="2"/>
        <v>71517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3"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231063</v>
      </c>
      <c r="D20" s="53">
        <f t="shared" ref="D20:D42" si="1">F20+H20+J20+L20+N20</f>
        <v>105722</v>
      </c>
      <c r="E20" s="53">
        <f t="shared" ref="E20:E42" si="2">G20+I20+K20+M20+O20</f>
        <v>125341</v>
      </c>
      <c r="F20" s="53">
        <v>943</v>
      </c>
      <c r="G20" s="53">
        <v>968</v>
      </c>
      <c r="H20" s="53">
        <v>4834</v>
      </c>
      <c r="I20" s="53">
        <v>4702</v>
      </c>
      <c r="J20" s="53">
        <v>17775</v>
      </c>
      <c r="K20" s="53">
        <v>16276</v>
      </c>
      <c r="L20" s="53">
        <v>71136</v>
      </c>
      <c r="M20" s="53">
        <v>77307</v>
      </c>
      <c r="N20" s="53">
        <v>11034</v>
      </c>
      <c r="O20" s="53">
        <v>26088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4685</v>
      </c>
      <c r="D21" s="53">
        <f t="shared" si="1"/>
        <v>2201</v>
      </c>
      <c r="E21" s="53">
        <f t="shared" si="2"/>
        <v>2484</v>
      </c>
      <c r="F21" s="53">
        <v>26</v>
      </c>
      <c r="G21" s="53">
        <v>27</v>
      </c>
      <c r="H21" s="53">
        <v>132</v>
      </c>
      <c r="I21" s="53">
        <v>114</v>
      </c>
      <c r="J21" s="53">
        <v>364</v>
      </c>
      <c r="K21" s="53">
        <v>287</v>
      </c>
      <c r="L21" s="53">
        <v>1512</v>
      </c>
      <c r="M21" s="53">
        <v>1697</v>
      </c>
      <c r="N21" s="53">
        <v>167</v>
      </c>
      <c r="O21" s="53">
        <v>359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25921</v>
      </c>
      <c r="D22" s="53">
        <f t="shared" si="1"/>
        <v>11013</v>
      </c>
      <c r="E22" s="53">
        <f t="shared" si="2"/>
        <v>14908</v>
      </c>
      <c r="F22" s="53">
        <v>181</v>
      </c>
      <c r="G22" s="53">
        <v>177</v>
      </c>
      <c r="H22" s="53">
        <v>917</v>
      </c>
      <c r="I22" s="53">
        <v>925</v>
      </c>
      <c r="J22" s="53">
        <v>2449</v>
      </c>
      <c r="K22" s="53">
        <v>2440</v>
      </c>
      <c r="L22" s="53">
        <v>6769</v>
      </c>
      <c r="M22" s="53">
        <v>10039</v>
      </c>
      <c r="N22" s="53">
        <v>697</v>
      </c>
      <c r="O22" s="53">
        <v>1327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68</v>
      </c>
      <c r="D24" s="53">
        <f t="shared" si="1"/>
        <v>38</v>
      </c>
      <c r="E24" s="53">
        <f t="shared" si="2"/>
        <v>30</v>
      </c>
      <c r="F24" s="53">
        <v>0</v>
      </c>
      <c r="G24" s="53">
        <v>1</v>
      </c>
      <c r="H24" s="53">
        <v>2</v>
      </c>
      <c r="I24" s="53">
        <v>1</v>
      </c>
      <c r="J24" s="53">
        <v>1</v>
      </c>
      <c r="K24" s="53">
        <v>4</v>
      </c>
      <c r="L24" s="53">
        <v>34</v>
      </c>
      <c r="M24" s="53">
        <v>21</v>
      </c>
      <c r="N24" s="53">
        <v>1</v>
      </c>
      <c r="O24" s="53">
        <v>3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37404</v>
      </c>
      <c r="D25" s="53">
        <f t="shared" si="1"/>
        <v>17822</v>
      </c>
      <c r="E25" s="53">
        <f t="shared" si="2"/>
        <v>19582</v>
      </c>
      <c r="F25" s="53">
        <v>174</v>
      </c>
      <c r="G25" s="53">
        <v>138</v>
      </c>
      <c r="H25" s="53">
        <v>732</v>
      </c>
      <c r="I25" s="53">
        <v>696</v>
      </c>
      <c r="J25" s="53">
        <v>2833</v>
      </c>
      <c r="K25" s="53">
        <v>2709</v>
      </c>
      <c r="L25" s="53">
        <v>12389</v>
      </c>
      <c r="M25" s="53">
        <v>12102</v>
      </c>
      <c r="N25" s="53">
        <v>1694</v>
      </c>
      <c r="O25" s="53">
        <v>3937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550</v>
      </c>
      <c r="D26" s="53">
        <f t="shared" si="1"/>
        <v>271</v>
      </c>
      <c r="E26" s="53">
        <f t="shared" si="2"/>
        <v>279</v>
      </c>
      <c r="F26" s="53">
        <v>0</v>
      </c>
      <c r="G26" s="53">
        <v>0</v>
      </c>
      <c r="H26" s="53">
        <v>6</v>
      </c>
      <c r="I26" s="53">
        <v>6</v>
      </c>
      <c r="J26" s="53">
        <v>34</v>
      </c>
      <c r="K26" s="53">
        <v>28</v>
      </c>
      <c r="L26" s="53">
        <v>208</v>
      </c>
      <c r="M26" s="53">
        <v>178</v>
      </c>
      <c r="N26" s="53">
        <v>23</v>
      </c>
      <c r="O26" s="53">
        <v>67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534</v>
      </c>
      <c r="D27" s="53">
        <f t="shared" si="1"/>
        <v>229</v>
      </c>
      <c r="E27" s="53">
        <f t="shared" si="2"/>
        <v>305</v>
      </c>
      <c r="F27" s="53">
        <v>0</v>
      </c>
      <c r="G27" s="53">
        <v>1</v>
      </c>
      <c r="H27" s="53">
        <v>6</v>
      </c>
      <c r="I27" s="53">
        <v>5</v>
      </c>
      <c r="J27" s="53">
        <v>48</v>
      </c>
      <c r="K27" s="53">
        <v>49</v>
      </c>
      <c r="L27" s="53">
        <v>159</v>
      </c>
      <c r="M27" s="53">
        <v>224</v>
      </c>
      <c r="N27" s="53">
        <v>16</v>
      </c>
      <c r="O27" s="53">
        <v>26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31980</v>
      </c>
      <c r="D28" s="53">
        <f t="shared" si="1"/>
        <v>14576</v>
      </c>
      <c r="E28" s="53">
        <f t="shared" si="2"/>
        <v>17404</v>
      </c>
      <c r="F28" s="53">
        <v>171</v>
      </c>
      <c r="G28" s="53">
        <v>175</v>
      </c>
      <c r="H28" s="53">
        <v>899</v>
      </c>
      <c r="I28" s="53">
        <v>889</v>
      </c>
      <c r="J28" s="53">
        <v>2940</v>
      </c>
      <c r="K28" s="53">
        <v>2811</v>
      </c>
      <c r="L28" s="53">
        <v>9663</v>
      </c>
      <c r="M28" s="53">
        <v>11071</v>
      </c>
      <c r="N28" s="53">
        <v>903</v>
      </c>
      <c r="O28" s="53">
        <v>2458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5233</v>
      </c>
      <c r="D29" s="53">
        <f t="shared" si="1"/>
        <v>2248</v>
      </c>
      <c r="E29" s="53">
        <f t="shared" si="2"/>
        <v>2985</v>
      </c>
      <c r="F29" s="53">
        <v>31</v>
      </c>
      <c r="G29" s="53">
        <v>37</v>
      </c>
      <c r="H29" s="53">
        <v>215</v>
      </c>
      <c r="I29" s="53">
        <v>191</v>
      </c>
      <c r="J29" s="53">
        <v>471</v>
      </c>
      <c r="K29" s="53">
        <v>485</v>
      </c>
      <c r="L29" s="53">
        <v>1425</v>
      </c>
      <c r="M29" s="53">
        <v>2013</v>
      </c>
      <c r="N29" s="53">
        <v>106</v>
      </c>
      <c r="O29" s="53">
        <v>259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4335</v>
      </c>
      <c r="D30" s="53">
        <f t="shared" si="1"/>
        <v>1756</v>
      </c>
      <c r="E30" s="53">
        <f t="shared" si="2"/>
        <v>2579</v>
      </c>
      <c r="F30" s="53">
        <v>59</v>
      </c>
      <c r="G30" s="53">
        <v>43</v>
      </c>
      <c r="H30" s="53">
        <v>281</v>
      </c>
      <c r="I30" s="53">
        <v>273</v>
      </c>
      <c r="J30" s="53">
        <v>482</v>
      </c>
      <c r="K30" s="53">
        <v>437</v>
      </c>
      <c r="L30" s="53">
        <v>899</v>
      </c>
      <c r="M30" s="53">
        <v>1760</v>
      </c>
      <c r="N30" s="53">
        <v>35</v>
      </c>
      <c r="O30" s="53">
        <v>66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3530</v>
      </c>
      <c r="D31" s="53">
        <f t="shared" si="1"/>
        <v>1674</v>
      </c>
      <c r="E31" s="53">
        <f t="shared" si="2"/>
        <v>1856</v>
      </c>
      <c r="F31" s="53">
        <v>2</v>
      </c>
      <c r="G31" s="53">
        <v>2</v>
      </c>
      <c r="H31" s="53">
        <v>48</v>
      </c>
      <c r="I31" s="53">
        <v>36</v>
      </c>
      <c r="J31" s="53">
        <v>308</v>
      </c>
      <c r="K31" s="53">
        <v>310</v>
      </c>
      <c r="L31" s="53">
        <v>1201</v>
      </c>
      <c r="M31" s="53">
        <v>1314</v>
      </c>
      <c r="N31" s="53">
        <v>115</v>
      </c>
      <c r="O31" s="53">
        <v>194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1041</v>
      </c>
      <c r="D32" s="53">
        <f t="shared" si="1"/>
        <v>475</v>
      </c>
      <c r="E32" s="53">
        <f t="shared" si="2"/>
        <v>566</v>
      </c>
      <c r="F32" s="53">
        <v>0</v>
      </c>
      <c r="G32" s="53">
        <v>1</v>
      </c>
      <c r="H32" s="53">
        <v>5</v>
      </c>
      <c r="I32" s="53">
        <v>4</v>
      </c>
      <c r="J32" s="53">
        <v>88</v>
      </c>
      <c r="K32" s="53">
        <v>87</v>
      </c>
      <c r="L32" s="53">
        <v>358</v>
      </c>
      <c r="M32" s="53">
        <v>443</v>
      </c>
      <c r="N32" s="53">
        <v>24</v>
      </c>
      <c r="O32" s="53">
        <v>31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28213</v>
      </c>
      <c r="D33" s="53">
        <f t="shared" si="1"/>
        <v>13291</v>
      </c>
      <c r="E33" s="53">
        <f t="shared" si="2"/>
        <v>14922</v>
      </c>
      <c r="F33" s="53">
        <v>122</v>
      </c>
      <c r="G33" s="53">
        <v>120</v>
      </c>
      <c r="H33" s="53">
        <v>644</v>
      </c>
      <c r="I33" s="53">
        <v>590</v>
      </c>
      <c r="J33" s="53">
        <v>1776</v>
      </c>
      <c r="K33" s="53">
        <v>1707</v>
      </c>
      <c r="L33" s="53">
        <v>9493</v>
      </c>
      <c r="M33" s="53">
        <v>9907</v>
      </c>
      <c r="N33" s="53">
        <v>1256</v>
      </c>
      <c r="O33" s="53">
        <v>2598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20157</v>
      </c>
      <c r="D34" s="53">
        <f t="shared" si="1"/>
        <v>9842</v>
      </c>
      <c r="E34" s="53">
        <f t="shared" si="2"/>
        <v>10315</v>
      </c>
      <c r="F34" s="53">
        <v>90</v>
      </c>
      <c r="G34" s="53">
        <v>75</v>
      </c>
      <c r="H34" s="53">
        <v>403</v>
      </c>
      <c r="I34" s="53">
        <v>398</v>
      </c>
      <c r="J34" s="53">
        <v>1490</v>
      </c>
      <c r="K34" s="53">
        <v>1402</v>
      </c>
      <c r="L34" s="53">
        <v>7072</v>
      </c>
      <c r="M34" s="53">
        <v>6744</v>
      </c>
      <c r="N34" s="53">
        <v>787</v>
      </c>
      <c r="O34" s="53">
        <v>1696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2663</v>
      </c>
      <c r="D35" s="53">
        <f t="shared" si="1"/>
        <v>1367</v>
      </c>
      <c r="E35" s="53">
        <f t="shared" si="2"/>
        <v>1296</v>
      </c>
      <c r="F35" s="53">
        <v>1</v>
      </c>
      <c r="G35" s="53">
        <v>1</v>
      </c>
      <c r="H35" s="53">
        <v>13</v>
      </c>
      <c r="I35" s="53">
        <v>6</v>
      </c>
      <c r="J35" s="53">
        <v>118</v>
      </c>
      <c r="K35" s="53">
        <v>113</v>
      </c>
      <c r="L35" s="53">
        <v>1114</v>
      </c>
      <c r="M35" s="53">
        <v>991</v>
      </c>
      <c r="N35" s="53">
        <v>121</v>
      </c>
      <c r="O35" s="53">
        <v>185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14118</v>
      </c>
      <c r="D36" s="53">
        <f t="shared" si="1"/>
        <v>6735</v>
      </c>
      <c r="E36" s="53">
        <f t="shared" si="2"/>
        <v>7383</v>
      </c>
      <c r="F36" s="53">
        <v>64</v>
      </c>
      <c r="G36" s="53">
        <v>51</v>
      </c>
      <c r="H36" s="53">
        <v>346</v>
      </c>
      <c r="I36" s="53">
        <v>309</v>
      </c>
      <c r="J36" s="53">
        <v>1119</v>
      </c>
      <c r="K36" s="53">
        <v>1060</v>
      </c>
      <c r="L36" s="53">
        <v>4562</v>
      </c>
      <c r="M36" s="53">
        <v>4569</v>
      </c>
      <c r="N36" s="53">
        <v>644</v>
      </c>
      <c r="O36" s="53">
        <v>1394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1626</v>
      </c>
      <c r="D37" s="53">
        <f t="shared" si="1"/>
        <v>758</v>
      </c>
      <c r="E37" s="53">
        <f t="shared" si="2"/>
        <v>868</v>
      </c>
      <c r="F37" s="53">
        <v>10</v>
      </c>
      <c r="G37" s="53">
        <v>4</v>
      </c>
      <c r="H37" s="53">
        <v>36</v>
      </c>
      <c r="I37" s="53">
        <v>39</v>
      </c>
      <c r="J37" s="53">
        <v>137</v>
      </c>
      <c r="K37" s="53">
        <v>132</v>
      </c>
      <c r="L37" s="53">
        <v>513</v>
      </c>
      <c r="M37" s="53">
        <v>532</v>
      </c>
      <c r="N37" s="53">
        <v>62</v>
      </c>
      <c r="O37" s="53">
        <v>161</v>
      </c>
    </row>
    <row r="38" spans="1:15" s="35" customFormat="1" ht="18.75">
      <c r="A38" s="50">
        <v>15</v>
      </c>
      <c r="B38" s="51" t="s">
        <v>102</v>
      </c>
      <c r="C38" s="52">
        <f t="shared" si="0"/>
        <v>140</v>
      </c>
      <c r="D38" s="53">
        <f t="shared" si="1"/>
        <v>84</v>
      </c>
      <c r="E38" s="53">
        <f t="shared" si="2"/>
        <v>56</v>
      </c>
      <c r="F38" s="53">
        <v>0</v>
      </c>
      <c r="G38" s="53">
        <v>1</v>
      </c>
      <c r="H38" s="53">
        <v>2</v>
      </c>
      <c r="I38" s="53">
        <v>1</v>
      </c>
      <c r="J38" s="53">
        <v>6</v>
      </c>
      <c r="K38" s="53">
        <v>7</v>
      </c>
      <c r="L38" s="53">
        <v>70</v>
      </c>
      <c r="M38" s="53">
        <v>43</v>
      </c>
      <c r="N38" s="53">
        <v>6</v>
      </c>
      <c r="O38" s="53">
        <v>4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19337</v>
      </c>
      <c r="D39" s="53">
        <f t="shared" si="1"/>
        <v>9245</v>
      </c>
      <c r="E39" s="53">
        <f t="shared" si="2"/>
        <v>10092</v>
      </c>
      <c r="F39" s="53">
        <v>96</v>
      </c>
      <c r="G39" s="53">
        <v>75</v>
      </c>
      <c r="H39" s="53">
        <v>428</v>
      </c>
      <c r="I39" s="53">
        <v>431</v>
      </c>
      <c r="J39" s="53">
        <v>1272</v>
      </c>
      <c r="K39" s="53">
        <v>1190</v>
      </c>
      <c r="L39" s="53">
        <v>6659</v>
      </c>
      <c r="M39" s="53">
        <v>6659</v>
      </c>
      <c r="N39" s="53">
        <v>790</v>
      </c>
      <c r="O39" s="53">
        <v>1737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11331</v>
      </c>
      <c r="D40" s="53">
        <f t="shared" si="1"/>
        <v>5380</v>
      </c>
      <c r="E40" s="53">
        <f t="shared" si="2"/>
        <v>5951</v>
      </c>
      <c r="F40" s="53">
        <v>63</v>
      </c>
      <c r="G40" s="53">
        <v>54</v>
      </c>
      <c r="H40" s="53">
        <v>280</v>
      </c>
      <c r="I40" s="53">
        <v>256</v>
      </c>
      <c r="J40" s="53">
        <v>842</v>
      </c>
      <c r="K40" s="53">
        <v>873</v>
      </c>
      <c r="L40" s="53">
        <v>3785</v>
      </c>
      <c r="M40" s="53">
        <v>4015</v>
      </c>
      <c r="N40" s="53">
        <v>410</v>
      </c>
      <c r="O40" s="53">
        <v>753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455</v>
      </c>
      <c r="D41" s="53">
        <f t="shared" si="1"/>
        <v>265</v>
      </c>
      <c r="E41" s="53">
        <f t="shared" si="2"/>
        <v>190</v>
      </c>
      <c r="F41" s="53">
        <v>0</v>
      </c>
      <c r="G41" s="53">
        <v>1</v>
      </c>
      <c r="H41" s="53">
        <v>0</v>
      </c>
      <c r="I41" s="53">
        <v>1</v>
      </c>
      <c r="J41" s="53">
        <v>20</v>
      </c>
      <c r="K41" s="53">
        <v>17</v>
      </c>
      <c r="L41" s="53">
        <v>229</v>
      </c>
      <c r="M41" s="53">
        <v>151</v>
      </c>
      <c r="N41" s="53">
        <v>16</v>
      </c>
      <c r="O41" s="53">
        <v>20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841</v>
      </c>
      <c r="D42" s="53">
        <f t="shared" si="1"/>
        <v>488</v>
      </c>
      <c r="E42" s="53">
        <f t="shared" si="2"/>
        <v>353</v>
      </c>
      <c r="F42" s="53">
        <v>0</v>
      </c>
      <c r="G42" s="53">
        <v>0</v>
      </c>
      <c r="H42" s="53">
        <v>2</v>
      </c>
      <c r="I42" s="53">
        <v>6</v>
      </c>
      <c r="J42" s="53">
        <v>30</v>
      </c>
      <c r="K42" s="53">
        <v>28</v>
      </c>
      <c r="L42" s="53">
        <v>415</v>
      </c>
      <c r="M42" s="53">
        <v>260</v>
      </c>
      <c r="N42" s="53">
        <v>41</v>
      </c>
      <c r="O42" s="53">
        <v>59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438364</v>
      </c>
      <c r="D43" s="52">
        <f t="shared" si="4"/>
        <v>202250</v>
      </c>
      <c r="E43" s="52">
        <f t="shared" si="4"/>
        <v>236114</v>
      </c>
      <c r="F43" s="52">
        <f t="shared" si="4"/>
        <v>1997</v>
      </c>
      <c r="G43" s="52">
        <f t="shared" si="4"/>
        <v>1921</v>
      </c>
      <c r="H43" s="52">
        <f t="shared" si="4"/>
        <v>10057</v>
      </c>
      <c r="I43" s="52">
        <f t="shared" si="4"/>
        <v>9720</v>
      </c>
      <c r="J43" s="52">
        <f t="shared" si="4"/>
        <v>34068</v>
      </c>
      <c r="K43" s="52">
        <f t="shared" si="4"/>
        <v>32005</v>
      </c>
      <c r="L43" s="52">
        <f t="shared" si="4"/>
        <v>137432</v>
      </c>
      <c r="M43" s="52">
        <f t="shared" si="4"/>
        <v>149633</v>
      </c>
      <c r="N43" s="52">
        <f t="shared" si="4"/>
        <v>18696</v>
      </c>
      <c r="O43" s="52">
        <f t="shared" si="4"/>
        <v>42835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E45:I45"/>
    <mergeCell ref="A49:C49"/>
    <mergeCell ref="E49:I49"/>
    <mergeCell ref="E46:I46"/>
    <mergeCell ref="A48:C48"/>
    <mergeCell ref="E48:I48"/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0"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61046</v>
      </c>
      <c r="D20" s="53">
        <f t="shared" ref="D20:D42" si="1">F20+H20+J20+L20+N20</f>
        <v>29216</v>
      </c>
      <c r="E20" s="53">
        <f t="shared" ref="E20:E42" si="2">G20+I20+K20+M20+O20</f>
        <v>31830</v>
      </c>
      <c r="F20" s="53">
        <v>269</v>
      </c>
      <c r="G20" s="53">
        <v>238</v>
      </c>
      <c r="H20" s="53">
        <v>1300</v>
      </c>
      <c r="I20" s="53">
        <v>1173</v>
      </c>
      <c r="J20" s="53">
        <v>3534</v>
      </c>
      <c r="K20" s="53">
        <v>3474</v>
      </c>
      <c r="L20" s="53">
        <v>21662</v>
      </c>
      <c r="M20" s="53">
        <v>21544</v>
      </c>
      <c r="N20" s="53">
        <v>2451</v>
      </c>
      <c r="O20" s="53">
        <v>5401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3573</v>
      </c>
      <c r="D21" s="53">
        <f t="shared" si="1"/>
        <v>1732</v>
      </c>
      <c r="E21" s="53">
        <f t="shared" si="2"/>
        <v>1841</v>
      </c>
      <c r="F21" s="53">
        <v>10</v>
      </c>
      <c r="G21" s="53">
        <v>7</v>
      </c>
      <c r="H21" s="53">
        <v>70</v>
      </c>
      <c r="I21" s="53">
        <v>53</v>
      </c>
      <c r="J21" s="53">
        <v>327</v>
      </c>
      <c r="K21" s="53">
        <v>292</v>
      </c>
      <c r="L21" s="53">
        <v>1204</v>
      </c>
      <c r="M21" s="53">
        <v>1182</v>
      </c>
      <c r="N21" s="53">
        <v>121</v>
      </c>
      <c r="O21" s="53">
        <v>307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23309</v>
      </c>
      <c r="D22" s="53">
        <f t="shared" si="1"/>
        <v>10187</v>
      </c>
      <c r="E22" s="53">
        <f t="shared" si="2"/>
        <v>13122</v>
      </c>
      <c r="F22" s="53">
        <v>114</v>
      </c>
      <c r="G22" s="53">
        <v>132</v>
      </c>
      <c r="H22" s="53">
        <v>623</v>
      </c>
      <c r="I22" s="53">
        <v>605</v>
      </c>
      <c r="J22" s="53">
        <v>2564</v>
      </c>
      <c r="K22" s="53">
        <v>2475</v>
      </c>
      <c r="L22" s="53">
        <v>6250</v>
      </c>
      <c r="M22" s="53">
        <v>8314</v>
      </c>
      <c r="N22" s="53">
        <v>636</v>
      </c>
      <c r="O22" s="53">
        <v>1596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1258</v>
      </c>
      <c r="D24" s="53">
        <f t="shared" si="1"/>
        <v>629</v>
      </c>
      <c r="E24" s="53">
        <f t="shared" si="2"/>
        <v>629</v>
      </c>
      <c r="F24" s="53">
        <v>6</v>
      </c>
      <c r="G24" s="53">
        <v>3</v>
      </c>
      <c r="H24" s="53">
        <v>19</v>
      </c>
      <c r="I24" s="53">
        <v>16</v>
      </c>
      <c r="J24" s="53">
        <v>98</v>
      </c>
      <c r="K24" s="53">
        <v>108</v>
      </c>
      <c r="L24" s="53">
        <v>466</v>
      </c>
      <c r="M24" s="53">
        <v>451</v>
      </c>
      <c r="N24" s="53">
        <v>40</v>
      </c>
      <c r="O24" s="53">
        <v>51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3026</v>
      </c>
      <c r="D25" s="53">
        <f t="shared" si="1"/>
        <v>1910</v>
      </c>
      <c r="E25" s="53">
        <f t="shared" si="2"/>
        <v>1116</v>
      </c>
      <c r="F25" s="53">
        <v>9</v>
      </c>
      <c r="G25" s="53">
        <v>6</v>
      </c>
      <c r="H25" s="53">
        <v>15</v>
      </c>
      <c r="I25" s="53">
        <v>16</v>
      </c>
      <c r="J25" s="53">
        <v>110</v>
      </c>
      <c r="K25" s="53">
        <v>103</v>
      </c>
      <c r="L25" s="53">
        <v>1695</v>
      </c>
      <c r="M25" s="53">
        <v>847</v>
      </c>
      <c r="N25" s="53">
        <v>81</v>
      </c>
      <c r="O25" s="53">
        <v>144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10</v>
      </c>
      <c r="E26" s="53">
        <f t="shared" si="2"/>
        <v>7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7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3829</v>
      </c>
      <c r="D27" s="53">
        <f t="shared" si="1"/>
        <v>1689</v>
      </c>
      <c r="E27" s="53">
        <f t="shared" si="2"/>
        <v>2140</v>
      </c>
      <c r="F27" s="53">
        <v>38</v>
      </c>
      <c r="G27" s="53">
        <v>19</v>
      </c>
      <c r="H27" s="53">
        <v>155</v>
      </c>
      <c r="I27" s="53">
        <v>155</v>
      </c>
      <c r="J27" s="53">
        <v>481</v>
      </c>
      <c r="K27" s="53">
        <v>463</v>
      </c>
      <c r="L27" s="53">
        <v>979</v>
      </c>
      <c r="M27" s="53">
        <v>1396</v>
      </c>
      <c r="N27" s="53">
        <v>36</v>
      </c>
      <c r="O27" s="53">
        <v>107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336</v>
      </c>
      <c r="D28" s="53">
        <f t="shared" si="1"/>
        <v>242</v>
      </c>
      <c r="E28" s="53">
        <f t="shared" si="2"/>
        <v>94</v>
      </c>
      <c r="F28" s="53">
        <v>0</v>
      </c>
      <c r="G28" s="53">
        <v>1</v>
      </c>
      <c r="H28" s="53">
        <v>2</v>
      </c>
      <c r="I28" s="53">
        <v>2</v>
      </c>
      <c r="J28" s="53">
        <v>6</v>
      </c>
      <c r="K28" s="53">
        <v>15</v>
      </c>
      <c r="L28" s="53">
        <v>228</v>
      </c>
      <c r="M28" s="53">
        <v>71</v>
      </c>
      <c r="N28" s="53">
        <v>6</v>
      </c>
      <c r="O28" s="53">
        <v>5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9162</v>
      </c>
      <c r="D29" s="53">
        <f t="shared" si="1"/>
        <v>4134</v>
      </c>
      <c r="E29" s="53">
        <f t="shared" si="2"/>
        <v>5028</v>
      </c>
      <c r="F29" s="53">
        <v>37</v>
      </c>
      <c r="G29" s="53">
        <v>46</v>
      </c>
      <c r="H29" s="53">
        <v>229</v>
      </c>
      <c r="I29" s="53">
        <v>207</v>
      </c>
      <c r="J29" s="53">
        <v>1065</v>
      </c>
      <c r="K29" s="53">
        <v>935</v>
      </c>
      <c r="L29" s="53">
        <v>2547</v>
      </c>
      <c r="M29" s="53">
        <v>3253</v>
      </c>
      <c r="N29" s="53">
        <v>256</v>
      </c>
      <c r="O29" s="53">
        <v>587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4279</v>
      </c>
      <c r="D30" s="53">
        <f t="shared" si="1"/>
        <v>1824</v>
      </c>
      <c r="E30" s="53">
        <f t="shared" si="2"/>
        <v>2455</v>
      </c>
      <c r="F30" s="53">
        <v>23</v>
      </c>
      <c r="G30" s="53">
        <v>20</v>
      </c>
      <c r="H30" s="53">
        <v>155</v>
      </c>
      <c r="I30" s="53">
        <v>135</v>
      </c>
      <c r="J30" s="53">
        <v>659</v>
      </c>
      <c r="K30" s="53">
        <v>667</v>
      </c>
      <c r="L30" s="53">
        <v>944</v>
      </c>
      <c r="M30" s="53">
        <v>1549</v>
      </c>
      <c r="N30" s="53">
        <v>43</v>
      </c>
      <c r="O30" s="53">
        <v>84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9230</v>
      </c>
      <c r="D31" s="53">
        <f t="shared" si="1"/>
        <v>4230</v>
      </c>
      <c r="E31" s="53">
        <f t="shared" si="2"/>
        <v>5000</v>
      </c>
      <c r="F31" s="53">
        <v>53</v>
      </c>
      <c r="G31" s="53">
        <v>51</v>
      </c>
      <c r="H31" s="53">
        <v>326</v>
      </c>
      <c r="I31" s="53">
        <v>292</v>
      </c>
      <c r="J31" s="53">
        <v>1000</v>
      </c>
      <c r="K31" s="53">
        <v>991</v>
      </c>
      <c r="L31" s="53">
        <v>2659</v>
      </c>
      <c r="M31" s="53">
        <v>3258</v>
      </c>
      <c r="N31" s="53">
        <v>192</v>
      </c>
      <c r="O31" s="53">
        <v>408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6106</v>
      </c>
      <c r="D32" s="53">
        <f t="shared" si="1"/>
        <v>2688</v>
      </c>
      <c r="E32" s="53">
        <f t="shared" si="2"/>
        <v>3418</v>
      </c>
      <c r="F32" s="53">
        <v>45</v>
      </c>
      <c r="G32" s="53">
        <v>31</v>
      </c>
      <c r="H32" s="53">
        <v>246</v>
      </c>
      <c r="I32" s="53">
        <v>203</v>
      </c>
      <c r="J32" s="53">
        <v>709</v>
      </c>
      <c r="K32" s="53">
        <v>678</v>
      </c>
      <c r="L32" s="53">
        <v>1590</v>
      </c>
      <c r="M32" s="53">
        <v>2346</v>
      </c>
      <c r="N32" s="53">
        <v>98</v>
      </c>
      <c r="O32" s="53">
        <v>160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26480</v>
      </c>
      <c r="D33" s="53">
        <f t="shared" si="1"/>
        <v>11726</v>
      </c>
      <c r="E33" s="53">
        <f t="shared" si="2"/>
        <v>14754</v>
      </c>
      <c r="F33" s="53">
        <v>82</v>
      </c>
      <c r="G33" s="53">
        <v>86</v>
      </c>
      <c r="H33" s="53">
        <v>468</v>
      </c>
      <c r="I33" s="53">
        <v>417</v>
      </c>
      <c r="J33" s="53">
        <v>2282</v>
      </c>
      <c r="K33" s="53">
        <v>2122</v>
      </c>
      <c r="L33" s="53">
        <v>7520</v>
      </c>
      <c r="M33" s="53">
        <v>8371</v>
      </c>
      <c r="N33" s="53">
        <v>1374</v>
      </c>
      <c r="O33" s="53">
        <v>3758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10933</v>
      </c>
      <c r="D34" s="53">
        <f t="shared" si="1"/>
        <v>4751</v>
      </c>
      <c r="E34" s="53">
        <f t="shared" si="2"/>
        <v>6182</v>
      </c>
      <c r="F34" s="53">
        <v>29</v>
      </c>
      <c r="G34" s="53">
        <v>31</v>
      </c>
      <c r="H34" s="53">
        <v>217</v>
      </c>
      <c r="I34" s="53">
        <v>209</v>
      </c>
      <c r="J34" s="53">
        <v>912</v>
      </c>
      <c r="K34" s="53">
        <v>853</v>
      </c>
      <c r="L34" s="53">
        <v>3063</v>
      </c>
      <c r="M34" s="53">
        <v>3453</v>
      </c>
      <c r="N34" s="53">
        <v>530</v>
      </c>
      <c r="O34" s="53">
        <v>1636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42805</v>
      </c>
      <c r="D35" s="53">
        <f t="shared" si="1"/>
        <v>19549</v>
      </c>
      <c r="E35" s="53">
        <f t="shared" si="2"/>
        <v>23256</v>
      </c>
      <c r="F35" s="53">
        <v>150</v>
      </c>
      <c r="G35" s="53">
        <v>168</v>
      </c>
      <c r="H35" s="53">
        <v>888</v>
      </c>
      <c r="I35" s="53">
        <v>865</v>
      </c>
      <c r="J35" s="53">
        <v>3388</v>
      </c>
      <c r="K35" s="53">
        <v>3138</v>
      </c>
      <c r="L35" s="53">
        <v>12901</v>
      </c>
      <c r="M35" s="53">
        <v>13785</v>
      </c>
      <c r="N35" s="53">
        <v>2222</v>
      </c>
      <c r="O35" s="53">
        <v>5300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2750</v>
      </c>
      <c r="D36" s="53">
        <f t="shared" si="1"/>
        <v>1192</v>
      </c>
      <c r="E36" s="53">
        <f t="shared" si="2"/>
        <v>1558</v>
      </c>
      <c r="F36" s="53">
        <v>1</v>
      </c>
      <c r="G36" s="53">
        <v>0</v>
      </c>
      <c r="H36" s="53">
        <v>15</v>
      </c>
      <c r="I36" s="53">
        <v>14</v>
      </c>
      <c r="J36" s="53">
        <v>287</v>
      </c>
      <c r="K36" s="53">
        <v>231</v>
      </c>
      <c r="L36" s="53">
        <v>747</v>
      </c>
      <c r="M36" s="53">
        <v>952</v>
      </c>
      <c r="N36" s="53">
        <v>142</v>
      </c>
      <c r="O36" s="53">
        <v>361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497</v>
      </c>
      <c r="D37" s="53">
        <f t="shared" si="1"/>
        <v>245</v>
      </c>
      <c r="E37" s="53">
        <f t="shared" si="2"/>
        <v>252</v>
      </c>
      <c r="F37" s="53">
        <v>0</v>
      </c>
      <c r="G37" s="53">
        <v>0</v>
      </c>
      <c r="H37" s="53">
        <v>3</v>
      </c>
      <c r="I37" s="53">
        <v>2</v>
      </c>
      <c r="J37" s="53">
        <v>58</v>
      </c>
      <c r="K37" s="53">
        <v>43</v>
      </c>
      <c r="L37" s="53">
        <v>160</v>
      </c>
      <c r="M37" s="53">
        <v>148</v>
      </c>
      <c r="N37" s="53">
        <v>24</v>
      </c>
      <c r="O37" s="53">
        <v>59</v>
      </c>
    </row>
    <row r="38" spans="1:15" s="35" customFormat="1" ht="18.75">
      <c r="A38" s="50">
        <v>15</v>
      </c>
      <c r="B38" s="51" t="s">
        <v>102</v>
      </c>
      <c r="C38" s="52">
        <f t="shared" si="0"/>
        <v>5239</v>
      </c>
      <c r="D38" s="53">
        <f t="shared" si="1"/>
        <v>2455</v>
      </c>
      <c r="E38" s="53">
        <f t="shared" si="2"/>
        <v>2784</v>
      </c>
      <c r="F38" s="53">
        <v>14</v>
      </c>
      <c r="G38" s="53">
        <v>15</v>
      </c>
      <c r="H38" s="53">
        <v>75</v>
      </c>
      <c r="I38" s="53">
        <v>68</v>
      </c>
      <c r="J38" s="53">
        <v>332</v>
      </c>
      <c r="K38" s="53">
        <v>356</v>
      </c>
      <c r="L38" s="53">
        <v>1663</v>
      </c>
      <c r="M38" s="53">
        <v>1600</v>
      </c>
      <c r="N38" s="53">
        <v>371</v>
      </c>
      <c r="O38" s="53">
        <v>745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25032</v>
      </c>
      <c r="D39" s="53">
        <f t="shared" si="1"/>
        <v>10946</v>
      </c>
      <c r="E39" s="53">
        <f t="shared" si="2"/>
        <v>14086</v>
      </c>
      <c r="F39" s="53">
        <v>87</v>
      </c>
      <c r="G39" s="53">
        <v>80</v>
      </c>
      <c r="H39" s="53">
        <v>485</v>
      </c>
      <c r="I39" s="53">
        <v>403</v>
      </c>
      <c r="J39" s="53">
        <v>2250</v>
      </c>
      <c r="K39" s="53">
        <v>2089</v>
      </c>
      <c r="L39" s="53">
        <v>6994</v>
      </c>
      <c r="M39" s="53">
        <v>8346</v>
      </c>
      <c r="N39" s="53">
        <v>1130</v>
      </c>
      <c r="O39" s="53">
        <v>3168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16321</v>
      </c>
      <c r="D40" s="53">
        <f t="shared" si="1"/>
        <v>7137</v>
      </c>
      <c r="E40" s="53">
        <f t="shared" si="2"/>
        <v>9184</v>
      </c>
      <c r="F40" s="53">
        <v>62</v>
      </c>
      <c r="G40" s="53">
        <v>64</v>
      </c>
      <c r="H40" s="53">
        <v>349</v>
      </c>
      <c r="I40" s="53">
        <v>301</v>
      </c>
      <c r="J40" s="53">
        <v>1554</v>
      </c>
      <c r="K40" s="53">
        <v>1459</v>
      </c>
      <c r="L40" s="53">
        <v>4528</v>
      </c>
      <c r="M40" s="53">
        <v>5469</v>
      </c>
      <c r="N40" s="53">
        <v>644</v>
      </c>
      <c r="O40" s="53">
        <v>1891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18669</v>
      </c>
      <c r="D41" s="53">
        <f t="shared" si="1"/>
        <v>8727</v>
      </c>
      <c r="E41" s="53">
        <f t="shared" si="2"/>
        <v>9942</v>
      </c>
      <c r="F41" s="53">
        <v>74</v>
      </c>
      <c r="G41" s="53">
        <v>63</v>
      </c>
      <c r="H41" s="53">
        <v>380</v>
      </c>
      <c r="I41" s="53">
        <v>340</v>
      </c>
      <c r="J41" s="53">
        <v>1426</v>
      </c>
      <c r="K41" s="53">
        <v>1357</v>
      </c>
      <c r="L41" s="53">
        <v>5910</v>
      </c>
      <c r="M41" s="53">
        <v>6027</v>
      </c>
      <c r="N41" s="53">
        <v>937</v>
      </c>
      <c r="O41" s="53">
        <v>2155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9672</v>
      </c>
      <c r="D42" s="53">
        <f t="shared" si="1"/>
        <v>4728</v>
      </c>
      <c r="E42" s="53">
        <f t="shared" si="2"/>
        <v>4944</v>
      </c>
      <c r="F42" s="53">
        <v>29</v>
      </c>
      <c r="G42" s="53">
        <v>36</v>
      </c>
      <c r="H42" s="53">
        <v>183</v>
      </c>
      <c r="I42" s="53">
        <v>188</v>
      </c>
      <c r="J42" s="53">
        <v>765</v>
      </c>
      <c r="K42" s="53">
        <v>707</v>
      </c>
      <c r="L42" s="53">
        <v>3286</v>
      </c>
      <c r="M42" s="53">
        <v>2888</v>
      </c>
      <c r="N42" s="53">
        <v>465</v>
      </c>
      <c r="O42" s="53">
        <v>1125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279482</v>
      </c>
      <c r="D43" s="52">
        <f>SUM(D20:D42)-D21-D23-D26-D37</f>
        <v>127960</v>
      </c>
      <c r="E43" s="52">
        <f>SUM(E20:E42)-E21-E23-E26-E37</f>
        <v>151522</v>
      </c>
      <c r="F43" s="52">
        <f t="shared" ref="F43:O43" si="4">SUM(F20:F42)-F21-F23-F26-F37</f>
        <v>1122</v>
      </c>
      <c r="G43" s="52">
        <f t="shared" si="4"/>
        <v>1090</v>
      </c>
      <c r="H43" s="52">
        <f t="shared" si="4"/>
        <v>6130</v>
      </c>
      <c r="I43" s="52">
        <f t="shared" si="4"/>
        <v>5609</v>
      </c>
      <c r="J43" s="52">
        <f t="shared" si="4"/>
        <v>23422</v>
      </c>
      <c r="K43" s="52">
        <f t="shared" si="4"/>
        <v>22221</v>
      </c>
      <c r="L43" s="52">
        <f t="shared" si="4"/>
        <v>85632</v>
      </c>
      <c r="M43" s="52">
        <f t="shared" si="4"/>
        <v>93920</v>
      </c>
      <c r="N43" s="52">
        <f t="shared" si="4"/>
        <v>11654</v>
      </c>
      <c r="O43" s="52">
        <f t="shared" si="4"/>
        <v>28682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2020-11-02T11:07:46Z</dcterms:modified>
</cp:coreProperties>
</file>